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480" windowHeight="9495" tabRatio="500"/>
  </bookViews>
  <sheets>
    <sheet name="Ст.школьники" sheetId="1" r:id="rId1"/>
    <sheet name="мл.школьники" sheetId="2" r:id="rId2"/>
    <sheet name="Лист3" sheetId="3" r:id="rId3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65" i="1" l="1"/>
  <c r="E65" i="1"/>
  <c r="F65" i="1"/>
  <c r="G65" i="1"/>
  <c r="H65" i="1"/>
  <c r="I65" i="1"/>
  <c r="J65" i="1"/>
  <c r="K65" i="1"/>
  <c r="L65" i="1"/>
  <c r="M65" i="1"/>
  <c r="N65" i="1"/>
  <c r="O65" i="1"/>
  <c r="C65" i="1"/>
  <c r="D123" i="2" l="1"/>
  <c r="E123" i="2"/>
  <c r="F123" i="2"/>
  <c r="G123" i="2"/>
  <c r="H123" i="2"/>
  <c r="I123" i="2"/>
  <c r="J123" i="2"/>
  <c r="K123" i="2"/>
  <c r="L123" i="2"/>
  <c r="M123" i="2"/>
  <c r="N123" i="2"/>
  <c r="O123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O122" i="2"/>
  <c r="N122" i="2"/>
  <c r="N128" i="2" s="1"/>
  <c r="M122" i="2"/>
  <c r="L122" i="2"/>
  <c r="L128" i="2" s="1"/>
  <c r="K122" i="2"/>
  <c r="J122" i="2"/>
  <c r="I122" i="2"/>
  <c r="H122" i="2"/>
  <c r="G122" i="2"/>
  <c r="F122" i="2"/>
  <c r="E122" i="2"/>
  <c r="D122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O109" i="2"/>
  <c r="N109" i="2"/>
  <c r="N116" i="2" s="1"/>
  <c r="M109" i="2"/>
  <c r="L109" i="2"/>
  <c r="L116" i="2" s="1"/>
  <c r="K109" i="2"/>
  <c r="J109" i="2"/>
  <c r="J116" i="2" s="1"/>
  <c r="I109" i="2"/>
  <c r="H109" i="2"/>
  <c r="H116" i="2" s="1"/>
  <c r="G109" i="2"/>
  <c r="F109" i="2"/>
  <c r="F116" i="2" s="1"/>
  <c r="E109" i="2"/>
  <c r="D109" i="2"/>
  <c r="D116" i="2" s="1"/>
  <c r="D97" i="2"/>
  <c r="E97" i="2"/>
  <c r="F97" i="2"/>
  <c r="G97" i="2"/>
  <c r="H97" i="2"/>
  <c r="I97" i="2"/>
  <c r="J97" i="2"/>
  <c r="K97" i="2"/>
  <c r="L97" i="2"/>
  <c r="M97" i="2"/>
  <c r="N97" i="2"/>
  <c r="O97" i="2"/>
  <c r="D98" i="2"/>
  <c r="E98" i="2"/>
  <c r="F98" i="2"/>
  <c r="G98" i="2"/>
  <c r="H98" i="2"/>
  <c r="I98" i="2"/>
  <c r="J98" i="2"/>
  <c r="K98" i="2"/>
  <c r="L98" i="2"/>
  <c r="M98" i="2"/>
  <c r="N98" i="2"/>
  <c r="O98" i="2"/>
  <c r="D99" i="2"/>
  <c r="E99" i="2"/>
  <c r="F99" i="2"/>
  <c r="G99" i="2"/>
  <c r="H99" i="2"/>
  <c r="I99" i="2"/>
  <c r="J99" i="2"/>
  <c r="K99" i="2"/>
  <c r="L99" i="2"/>
  <c r="M99" i="2"/>
  <c r="N99" i="2"/>
  <c r="O99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O96" i="2"/>
  <c r="N96" i="2"/>
  <c r="M96" i="2"/>
  <c r="L96" i="2"/>
  <c r="K96" i="2"/>
  <c r="J96" i="2"/>
  <c r="I96" i="2"/>
  <c r="H96" i="2"/>
  <c r="G96" i="2"/>
  <c r="F96" i="2"/>
  <c r="E96" i="2"/>
  <c r="D96" i="2"/>
  <c r="D84" i="2"/>
  <c r="E84" i="2"/>
  <c r="F84" i="2"/>
  <c r="G84" i="2"/>
  <c r="H84" i="2"/>
  <c r="I84" i="2"/>
  <c r="J84" i="2"/>
  <c r="K84" i="2"/>
  <c r="L84" i="2"/>
  <c r="M84" i="2"/>
  <c r="N84" i="2"/>
  <c r="O84" i="2"/>
  <c r="D85" i="2"/>
  <c r="E85" i="2"/>
  <c r="F85" i="2"/>
  <c r="G85" i="2"/>
  <c r="H85" i="2"/>
  <c r="I85" i="2"/>
  <c r="J85" i="2"/>
  <c r="K85" i="2"/>
  <c r="L85" i="2"/>
  <c r="M85" i="2"/>
  <c r="N85" i="2"/>
  <c r="O85" i="2"/>
  <c r="D86" i="2"/>
  <c r="E86" i="2"/>
  <c r="F86" i="2"/>
  <c r="G86" i="2"/>
  <c r="H86" i="2"/>
  <c r="I86" i="2"/>
  <c r="J86" i="2"/>
  <c r="K86" i="2"/>
  <c r="L86" i="2"/>
  <c r="M86" i="2"/>
  <c r="N86" i="2"/>
  <c r="O86" i="2"/>
  <c r="D87" i="2"/>
  <c r="E87" i="2"/>
  <c r="F87" i="2"/>
  <c r="G87" i="2"/>
  <c r="H87" i="2"/>
  <c r="I87" i="2"/>
  <c r="J87" i="2"/>
  <c r="K87" i="2"/>
  <c r="L87" i="2"/>
  <c r="M87" i="2"/>
  <c r="N87" i="2"/>
  <c r="O87" i="2"/>
  <c r="D88" i="2"/>
  <c r="E88" i="2"/>
  <c r="F88" i="2"/>
  <c r="G88" i="2"/>
  <c r="H88" i="2"/>
  <c r="I88" i="2"/>
  <c r="J88" i="2"/>
  <c r="K88" i="2"/>
  <c r="L88" i="2"/>
  <c r="M88" i="2"/>
  <c r="N88" i="2"/>
  <c r="O88" i="2"/>
  <c r="O83" i="2"/>
  <c r="N83" i="2"/>
  <c r="M83" i="2"/>
  <c r="L83" i="2"/>
  <c r="K83" i="2"/>
  <c r="J83" i="2"/>
  <c r="I83" i="2"/>
  <c r="H83" i="2"/>
  <c r="H90" i="2" s="1"/>
  <c r="G83" i="2"/>
  <c r="F83" i="2"/>
  <c r="F90" i="2" s="1"/>
  <c r="E83" i="2"/>
  <c r="D83" i="2"/>
  <c r="D90" i="2" s="1"/>
  <c r="D71" i="2"/>
  <c r="E71" i="2"/>
  <c r="F71" i="2"/>
  <c r="G71" i="2"/>
  <c r="H71" i="2"/>
  <c r="I71" i="2"/>
  <c r="J71" i="2"/>
  <c r="K71" i="2"/>
  <c r="L71" i="2"/>
  <c r="M71" i="2"/>
  <c r="N71" i="2"/>
  <c r="O71" i="2"/>
  <c r="D72" i="2"/>
  <c r="E72" i="2"/>
  <c r="F72" i="2"/>
  <c r="G72" i="2"/>
  <c r="H72" i="2"/>
  <c r="I72" i="2"/>
  <c r="J72" i="2"/>
  <c r="K72" i="2"/>
  <c r="L72" i="2"/>
  <c r="M72" i="2"/>
  <c r="N72" i="2"/>
  <c r="O72" i="2"/>
  <c r="D73" i="2"/>
  <c r="E73" i="2"/>
  <c r="F73" i="2"/>
  <c r="G73" i="2"/>
  <c r="H73" i="2"/>
  <c r="I73" i="2"/>
  <c r="J73" i="2"/>
  <c r="K73" i="2"/>
  <c r="L73" i="2"/>
  <c r="M73" i="2"/>
  <c r="N73" i="2"/>
  <c r="O73" i="2"/>
  <c r="D74" i="2"/>
  <c r="E74" i="2"/>
  <c r="F74" i="2"/>
  <c r="G74" i="2"/>
  <c r="H74" i="2"/>
  <c r="I74" i="2"/>
  <c r="J74" i="2"/>
  <c r="K74" i="2"/>
  <c r="L74" i="2"/>
  <c r="M74" i="2"/>
  <c r="N74" i="2"/>
  <c r="O74" i="2"/>
  <c r="D75" i="2"/>
  <c r="E75" i="2"/>
  <c r="F75" i="2"/>
  <c r="G75" i="2"/>
  <c r="H75" i="2"/>
  <c r="I75" i="2"/>
  <c r="J75" i="2"/>
  <c r="K75" i="2"/>
  <c r="L75" i="2"/>
  <c r="M75" i="2"/>
  <c r="N75" i="2"/>
  <c r="O75" i="2"/>
  <c r="D76" i="2"/>
  <c r="E76" i="2"/>
  <c r="F76" i="2"/>
  <c r="G76" i="2"/>
  <c r="H76" i="2"/>
  <c r="I76" i="2"/>
  <c r="J76" i="2"/>
  <c r="K76" i="2"/>
  <c r="L76" i="2"/>
  <c r="M76" i="2"/>
  <c r="N76" i="2"/>
  <c r="O76" i="2"/>
  <c r="O70" i="2"/>
  <c r="N70" i="2"/>
  <c r="M70" i="2"/>
  <c r="L70" i="2"/>
  <c r="K70" i="2"/>
  <c r="J70" i="2"/>
  <c r="I70" i="2"/>
  <c r="H70" i="2"/>
  <c r="G70" i="2"/>
  <c r="F70" i="2"/>
  <c r="E70" i="2"/>
  <c r="D70" i="2"/>
  <c r="D59" i="2"/>
  <c r="E59" i="2"/>
  <c r="F59" i="2"/>
  <c r="G59" i="2"/>
  <c r="H59" i="2"/>
  <c r="I59" i="2"/>
  <c r="J59" i="2"/>
  <c r="K59" i="2"/>
  <c r="L59" i="2"/>
  <c r="M59" i="2"/>
  <c r="N59" i="2"/>
  <c r="O59" i="2"/>
  <c r="D60" i="2"/>
  <c r="E60" i="2"/>
  <c r="F60" i="2"/>
  <c r="G60" i="2"/>
  <c r="H60" i="2"/>
  <c r="I60" i="2"/>
  <c r="J60" i="2"/>
  <c r="K60" i="2"/>
  <c r="L60" i="2"/>
  <c r="M60" i="2"/>
  <c r="N60" i="2"/>
  <c r="O60" i="2"/>
  <c r="D61" i="2"/>
  <c r="E61" i="2"/>
  <c r="F61" i="2"/>
  <c r="G61" i="2"/>
  <c r="H61" i="2"/>
  <c r="I61" i="2"/>
  <c r="J61" i="2"/>
  <c r="K61" i="2"/>
  <c r="L61" i="2"/>
  <c r="M61" i="2"/>
  <c r="N61" i="2"/>
  <c r="O61" i="2"/>
  <c r="D62" i="2"/>
  <c r="E62" i="2"/>
  <c r="F62" i="2"/>
  <c r="G62" i="2"/>
  <c r="H62" i="2"/>
  <c r="I62" i="2"/>
  <c r="J62" i="2"/>
  <c r="K62" i="2"/>
  <c r="L62" i="2"/>
  <c r="M62" i="2"/>
  <c r="N62" i="2"/>
  <c r="O62" i="2"/>
  <c r="D63" i="2"/>
  <c r="E63" i="2"/>
  <c r="F63" i="2"/>
  <c r="G63" i="2"/>
  <c r="H63" i="2"/>
  <c r="I63" i="2"/>
  <c r="J63" i="2"/>
  <c r="K63" i="2"/>
  <c r="L63" i="2"/>
  <c r="M63" i="2"/>
  <c r="N63" i="2"/>
  <c r="O63" i="2"/>
  <c r="O58" i="2"/>
  <c r="N58" i="2"/>
  <c r="M58" i="2"/>
  <c r="L58" i="2"/>
  <c r="K58" i="2"/>
  <c r="J58" i="2"/>
  <c r="I58" i="2"/>
  <c r="H58" i="2"/>
  <c r="H64" i="2" s="1"/>
  <c r="G58" i="2"/>
  <c r="F58" i="2"/>
  <c r="F64" i="2" s="1"/>
  <c r="E58" i="2"/>
  <c r="D58" i="2"/>
  <c r="D64" i="2" s="1"/>
  <c r="D47" i="2"/>
  <c r="E47" i="2"/>
  <c r="F47" i="2"/>
  <c r="G47" i="2"/>
  <c r="H47" i="2"/>
  <c r="I47" i="2"/>
  <c r="J47" i="2"/>
  <c r="K47" i="2"/>
  <c r="L47" i="2"/>
  <c r="M47" i="2"/>
  <c r="N47" i="2"/>
  <c r="O47" i="2"/>
  <c r="D48" i="2"/>
  <c r="E48" i="2"/>
  <c r="F48" i="2"/>
  <c r="G48" i="2"/>
  <c r="H48" i="2"/>
  <c r="I48" i="2"/>
  <c r="J48" i="2"/>
  <c r="K48" i="2"/>
  <c r="L48" i="2"/>
  <c r="M48" i="2"/>
  <c r="N48" i="2"/>
  <c r="O48" i="2"/>
  <c r="D49" i="2"/>
  <c r="E49" i="2"/>
  <c r="F49" i="2"/>
  <c r="G49" i="2"/>
  <c r="H49" i="2"/>
  <c r="I49" i="2"/>
  <c r="J49" i="2"/>
  <c r="K49" i="2"/>
  <c r="L49" i="2"/>
  <c r="M49" i="2"/>
  <c r="N49" i="2"/>
  <c r="O49" i="2"/>
  <c r="D50" i="2"/>
  <c r="E50" i="2"/>
  <c r="F50" i="2"/>
  <c r="G50" i="2"/>
  <c r="H50" i="2"/>
  <c r="I50" i="2"/>
  <c r="J50" i="2"/>
  <c r="K50" i="2"/>
  <c r="L50" i="2"/>
  <c r="M50" i="2"/>
  <c r="N50" i="2"/>
  <c r="O50" i="2"/>
  <c r="D51" i="2"/>
  <c r="E51" i="2"/>
  <c r="F51" i="2"/>
  <c r="G51" i="2"/>
  <c r="H51" i="2"/>
  <c r="I51" i="2"/>
  <c r="J51" i="2"/>
  <c r="K51" i="2"/>
  <c r="L51" i="2"/>
  <c r="M51" i="2"/>
  <c r="N51" i="2"/>
  <c r="O51" i="2"/>
  <c r="O46" i="2"/>
  <c r="N46" i="2"/>
  <c r="M46" i="2"/>
  <c r="L46" i="2"/>
  <c r="K46" i="2"/>
  <c r="J46" i="2"/>
  <c r="I46" i="2"/>
  <c r="H46" i="2"/>
  <c r="G46" i="2"/>
  <c r="F46" i="2"/>
  <c r="F52" i="2" s="1"/>
  <c r="E46" i="2"/>
  <c r="D46" i="2"/>
  <c r="D52" i="2" s="1"/>
  <c r="D35" i="2"/>
  <c r="E35" i="2"/>
  <c r="F35" i="2"/>
  <c r="G35" i="2"/>
  <c r="H35" i="2"/>
  <c r="I35" i="2"/>
  <c r="J35" i="2"/>
  <c r="K35" i="2"/>
  <c r="L35" i="2"/>
  <c r="M35" i="2"/>
  <c r="N35" i="2"/>
  <c r="O35" i="2"/>
  <c r="D36" i="2"/>
  <c r="E36" i="2"/>
  <c r="F36" i="2"/>
  <c r="G36" i="2"/>
  <c r="H36" i="2"/>
  <c r="I36" i="2"/>
  <c r="J36" i="2"/>
  <c r="K36" i="2"/>
  <c r="L36" i="2"/>
  <c r="M36" i="2"/>
  <c r="N36" i="2"/>
  <c r="O36" i="2"/>
  <c r="D37" i="2"/>
  <c r="E37" i="2"/>
  <c r="F37" i="2"/>
  <c r="G37" i="2"/>
  <c r="H37" i="2"/>
  <c r="I37" i="2"/>
  <c r="J37" i="2"/>
  <c r="K37" i="2"/>
  <c r="L37" i="2"/>
  <c r="M37" i="2"/>
  <c r="N37" i="2"/>
  <c r="O37" i="2"/>
  <c r="D38" i="2"/>
  <c r="E38" i="2"/>
  <c r="F38" i="2"/>
  <c r="G38" i="2"/>
  <c r="H38" i="2"/>
  <c r="I38" i="2"/>
  <c r="J38" i="2"/>
  <c r="K38" i="2"/>
  <c r="L38" i="2"/>
  <c r="M38" i="2"/>
  <c r="N38" i="2"/>
  <c r="O38" i="2"/>
  <c r="D39" i="2"/>
  <c r="E39" i="2"/>
  <c r="F39" i="2"/>
  <c r="G39" i="2"/>
  <c r="H39" i="2"/>
  <c r="I39" i="2"/>
  <c r="J39" i="2"/>
  <c r="K39" i="2"/>
  <c r="L39" i="2"/>
  <c r="M39" i="2"/>
  <c r="N39" i="2"/>
  <c r="O39" i="2"/>
  <c r="O34" i="2"/>
  <c r="N34" i="2"/>
  <c r="N40" i="2" s="1"/>
  <c r="M34" i="2"/>
  <c r="L34" i="2"/>
  <c r="L40" i="2" s="1"/>
  <c r="K34" i="2"/>
  <c r="J34" i="2"/>
  <c r="J40" i="2" s="1"/>
  <c r="I34" i="2"/>
  <c r="H34" i="2"/>
  <c r="H40" i="2" s="1"/>
  <c r="G34" i="2"/>
  <c r="F34" i="2"/>
  <c r="F40" i="2" s="1"/>
  <c r="E34" i="2"/>
  <c r="D34" i="2"/>
  <c r="D40" i="2" s="1"/>
  <c r="D21" i="2"/>
  <c r="E21" i="2"/>
  <c r="F21" i="2"/>
  <c r="G21" i="2"/>
  <c r="H21" i="2"/>
  <c r="I21" i="2"/>
  <c r="J21" i="2"/>
  <c r="K21" i="2"/>
  <c r="L21" i="2"/>
  <c r="M21" i="2"/>
  <c r="N21" i="2"/>
  <c r="O21" i="2"/>
  <c r="D22" i="2"/>
  <c r="E22" i="2"/>
  <c r="F22" i="2"/>
  <c r="G22" i="2"/>
  <c r="H22" i="2"/>
  <c r="I22" i="2"/>
  <c r="J22" i="2"/>
  <c r="K22" i="2"/>
  <c r="L22" i="2"/>
  <c r="M22" i="2"/>
  <c r="N22" i="2"/>
  <c r="O22" i="2"/>
  <c r="D23" i="2"/>
  <c r="E23" i="2"/>
  <c r="F23" i="2"/>
  <c r="G23" i="2"/>
  <c r="H23" i="2"/>
  <c r="I23" i="2"/>
  <c r="J23" i="2"/>
  <c r="K23" i="2"/>
  <c r="L23" i="2"/>
  <c r="M23" i="2"/>
  <c r="N23" i="2"/>
  <c r="O23" i="2"/>
  <c r="D24" i="2"/>
  <c r="E24" i="2"/>
  <c r="F24" i="2"/>
  <c r="G24" i="2"/>
  <c r="H24" i="2"/>
  <c r="I24" i="2"/>
  <c r="J24" i="2"/>
  <c r="K24" i="2"/>
  <c r="L24" i="2"/>
  <c r="M24" i="2"/>
  <c r="N24" i="2"/>
  <c r="O24" i="2"/>
  <c r="D25" i="2"/>
  <c r="E25" i="2"/>
  <c r="F25" i="2"/>
  <c r="G25" i="2"/>
  <c r="H25" i="2"/>
  <c r="I25" i="2"/>
  <c r="J25" i="2"/>
  <c r="K25" i="2"/>
  <c r="L25" i="2"/>
  <c r="M25" i="2"/>
  <c r="N25" i="2"/>
  <c r="O25" i="2"/>
  <c r="D26" i="2"/>
  <c r="E26" i="2"/>
  <c r="F26" i="2"/>
  <c r="G26" i="2"/>
  <c r="H26" i="2"/>
  <c r="I26" i="2"/>
  <c r="J26" i="2"/>
  <c r="K26" i="2"/>
  <c r="L26" i="2"/>
  <c r="M26" i="2"/>
  <c r="N26" i="2"/>
  <c r="O26" i="2"/>
  <c r="O20" i="2"/>
  <c r="N20" i="2"/>
  <c r="M20" i="2"/>
  <c r="L20" i="2"/>
  <c r="K20" i="2"/>
  <c r="J20" i="2"/>
  <c r="I20" i="2"/>
  <c r="H20" i="2"/>
  <c r="G20" i="2"/>
  <c r="F20" i="2"/>
  <c r="E20" i="2"/>
  <c r="D20" i="2"/>
  <c r="M8" i="2"/>
  <c r="N8" i="2"/>
  <c r="O8" i="2"/>
  <c r="M9" i="2"/>
  <c r="N9" i="2"/>
  <c r="O9" i="2"/>
  <c r="M10" i="2"/>
  <c r="N10" i="2"/>
  <c r="O10" i="2"/>
  <c r="M11" i="2"/>
  <c r="N11" i="2"/>
  <c r="O11" i="2"/>
  <c r="M12" i="2"/>
  <c r="N12" i="2"/>
  <c r="O12" i="2"/>
  <c r="M13" i="2"/>
  <c r="N13" i="2"/>
  <c r="O13" i="2"/>
  <c r="O7" i="2"/>
  <c r="N7" i="2"/>
  <c r="H8" i="2"/>
  <c r="I8" i="2"/>
  <c r="J8" i="2"/>
  <c r="K8" i="2"/>
  <c r="L8" i="2"/>
  <c r="H9" i="2"/>
  <c r="I9" i="2"/>
  <c r="J9" i="2"/>
  <c r="K9" i="2"/>
  <c r="L9" i="2"/>
  <c r="H10" i="2"/>
  <c r="I10" i="2"/>
  <c r="J10" i="2"/>
  <c r="K10" i="2"/>
  <c r="L10" i="2"/>
  <c r="H11" i="2"/>
  <c r="I11" i="2"/>
  <c r="J11" i="2"/>
  <c r="K11" i="2"/>
  <c r="L11" i="2"/>
  <c r="H12" i="2"/>
  <c r="I12" i="2"/>
  <c r="J12" i="2"/>
  <c r="K12" i="2"/>
  <c r="L12" i="2"/>
  <c r="H13" i="2"/>
  <c r="I13" i="2"/>
  <c r="J13" i="2"/>
  <c r="K13" i="2"/>
  <c r="L13" i="2"/>
  <c r="M7" i="2"/>
  <c r="L7" i="2"/>
  <c r="K7" i="2"/>
  <c r="J7" i="2"/>
  <c r="I7" i="2"/>
  <c r="H7" i="2"/>
  <c r="H14" i="2" s="1"/>
  <c r="G8" i="2"/>
  <c r="G9" i="2"/>
  <c r="G10" i="2"/>
  <c r="G11" i="2"/>
  <c r="G12" i="2"/>
  <c r="G13" i="2"/>
  <c r="G7" i="2"/>
  <c r="F8" i="2"/>
  <c r="F9" i="2"/>
  <c r="F10" i="2"/>
  <c r="F11" i="2"/>
  <c r="F12" i="2"/>
  <c r="F13" i="2"/>
  <c r="F7" i="2"/>
  <c r="D8" i="2"/>
  <c r="E8" i="2"/>
  <c r="D9" i="2"/>
  <c r="E9" i="2"/>
  <c r="D10" i="2"/>
  <c r="E10" i="2"/>
  <c r="D11" i="2"/>
  <c r="E11" i="2"/>
  <c r="D12" i="2"/>
  <c r="E12" i="2"/>
  <c r="D13" i="2"/>
  <c r="E13" i="2"/>
  <c r="E7" i="2"/>
  <c r="D7" i="2"/>
  <c r="O128" i="2"/>
  <c r="M128" i="2"/>
  <c r="K128" i="2"/>
  <c r="H128" i="2"/>
  <c r="F128" i="2"/>
  <c r="D128" i="2"/>
  <c r="C128" i="2"/>
  <c r="O116" i="2"/>
  <c r="M116" i="2"/>
  <c r="K116" i="2"/>
  <c r="I116" i="2"/>
  <c r="G116" i="2"/>
  <c r="E116" i="2"/>
  <c r="C116" i="2"/>
  <c r="H103" i="2"/>
  <c r="F103" i="2"/>
  <c r="D103" i="2"/>
  <c r="N90" i="2"/>
  <c r="L90" i="2"/>
  <c r="I90" i="2"/>
  <c r="G90" i="2"/>
  <c r="E90" i="2"/>
  <c r="O77" i="2"/>
  <c r="N77" i="2"/>
  <c r="M77" i="2"/>
  <c r="L77" i="2"/>
  <c r="K77" i="2"/>
  <c r="J77" i="2"/>
  <c r="I77" i="2"/>
  <c r="H77" i="2"/>
  <c r="G77" i="2"/>
  <c r="F77" i="2"/>
  <c r="E77" i="2"/>
  <c r="D77" i="2"/>
  <c r="C77" i="2"/>
  <c r="G64" i="2"/>
  <c r="E64" i="2"/>
  <c r="C64" i="2"/>
  <c r="N52" i="2"/>
  <c r="L52" i="2"/>
  <c r="H52" i="2"/>
  <c r="E52" i="2"/>
  <c r="C52" i="2"/>
  <c r="C40" i="2"/>
  <c r="N28" i="2"/>
  <c r="L28" i="2"/>
  <c r="J28" i="2"/>
  <c r="H28" i="2"/>
  <c r="F28" i="2"/>
  <c r="D28" i="2"/>
  <c r="C28" i="2"/>
  <c r="O14" i="2"/>
  <c r="L14" i="2"/>
  <c r="D14" i="2"/>
  <c r="C14" i="2"/>
  <c r="C129" i="1"/>
  <c r="E117" i="1"/>
  <c r="F117" i="1"/>
  <c r="G117" i="1"/>
  <c r="H117" i="1"/>
  <c r="I117" i="1"/>
  <c r="J117" i="1"/>
  <c r="K117" i="1"/>
  <c r="L117" i="1"/>
  <c r="M117" i="1"/>
  <c r="N117" i="1"/>
  <c r="O117" i="1"/>
  <c r="C117" i="1"/>
  <c r="D117" i="1"/>
  <c r="E78" i="1"/>
  <c r="F78" i="1"/>
  <c r="G78" i="1"/>
  <c r="H78" i="1"/>
  <c r="I78" i="1"/>
  <c r="J78" i="1"/>
  <c r="K78" i="1"/>
  <c r="L78" i="1"/>
  <c r="M78" i="1"/>
  <c r="N78" i="1"/>
  <c r="O78" i="1"/>
  <c r="C78" i="1"/>
  <c r="D78" i="1"/>
  <c r="C52" i="1"/>
  <c r="C14" i="1"/>
  <c r="C28" i="1"/>
  <c r="C40" i="1"/>
  <c r="E40" i="1"/>
  <c r="F40" i="1"/>
  <c r="G40" i="1"/>
  <c r="H40" i="1"/>
  <c r="I40" i="1"/>
  <c r="J40" i="1"/>
  <c r="K40" i="1"/>
  <c r="L40" i="1"/>
  <c r="M40" i="1"/>
  <c r="N40" i="1"/>
  <c r="O40" i="1"/>
  <c r="D40" i="1"/>
  <c r="O129" i="1"/>
  <c r="N129" i="1"/>
  <c r="M129" i="1"/>
  <c r="L129" i="1"/>
  <c r="K129" i="1"/>
  <c r="I129" i="1"/>
  <c r="H129" i="1"/>
  <c r="G129" i="1"/>
  <c r="F129" i="1"/>
  <c r="E129" i="1"/>
  <c r="D129" i="1"/>
  <c r="I104" i="1"/>
  <c r="H104" i="1"/>
  <c r="G104" i="1"/>
  <c r="F104" i="1"/>
  <c r="E104" i="1"/>
  <c r="D104" i="1"/>
  <c r="O91" i="1"/>
  <c r="N91" i="1"/>
  <c r="M91" i="1"/>
  <c r="L91" i="1"/>
  <c r="K91" i="1"/>
  <c r="I91" i="1"/>
  <c r="H91" i="1"/>
  <c r="G91" i="1"/>
  <c r="F91" i="1"/>
  <c r="E91" i="1"/>
  <c r="D91" i="1"/>
  <c r="O52" i="1"/>
  <c r="N52" i="1"/>
  <c r="M52" i="1"/>
  <c r="L52" i="1"/>
  <c r="K52" i="1"/>
  <c r="I52" i="1"/>
  <c r="H52" i="1"/>
  <c r="G52" i="1"/>
  <c r="F52" i="1"/>
  <c r="E52" i="1"/>
  <c r="D52" i="1"/>
  <c r="O28" i="1"/>
  <c r="N28" i="1"/>
  <c r="M28" i="1"/>
  <c r="L28" i="1"/>
  <c r="K28" i="1"/>
  <c r="J28" i="1"/>
  <c r="I28" i="1"/>
  <c r="H28" i="1"/>
  <c r="G28" i="1"/>
  <c r="F28" i="1"/>
  <c r="E28" i="1"/>
  <c r="D28" i="1"/>
  <c r="O14" i="1"/>
  <c r="N14" i="1"/>
  <c r="M14" i="1"/>
  <c r="L14" i="1"/>
  <c r="K14" i="1"/>
  <c r="I14" i="1"/>
  <c r="H14" i="1"/>
  <c r="G14" i="1"/>
  <c r="F14" i="1"/>
  <c r="E14" i="1"/>
  <c r="D14" i="1"/>
  <c r="K14" i="2" l="1"/>
  <c r="M14" i="2"/>
  <c r="O40" i="2"/>
  <c r="O52" i="2"/>
  <c r="M52" i="2"/>
  <c r="K52" i="2"/>
  <c r="O90" i="2"/>
  <c r="M90" i="2"/>
  <c r="K90" i="2"/>
  <c r="I103" i="2"/>
  <c r="G103" i="2"/>
  <c r="E103" i="2"/>
  <c r="I128" i="2"/>
  <c r="G128" i="2"/>
  <c r="E128" i="2"/>
  <c r="G14" i="2"/>
  <c r="F14" i="2"/>
  <c r="I14" i="2"/>
  <c r="M40" i="2"/>
  <c r="I40" i="2"/>
  <c r="G40" i="2"/>
  <c r="I52" i="2"/>
  <c r="G52" i="2"/>
  <c r="I64" i="2"/>
  <c r="K40" i="2"/>
  <c r="E40" i="2"/>
  <c r="O28" i="2"/>
  <c r="M28" i="2"/>
  <c r="K28" i="2"/>
  <c r="I28" i="2"/>
  <c r="G28" i="2"/>
  <c r="E28" i="2"/>
  <c r="N14" i="2"/>
  <c r="E14" i="2"/>
</calcChain>
</file>

<file path=xl/sharedStrings.xml><?xml version="1.0" encoding="utf-8"?>
<sst xmlns="http://schemas.openxmlformats.org/spreadsheetml/2006/main" count="764" uniqueCount="95">
  <si>
    <t>День:</t>
  </si>
  <si>
    <t>День 1</t>
  </si>
  <si>
    <t>№ рец.</t>
  </si>
  <si>
    <t>Прием пищи, наименование блюда</t>
  </si>
  <si>
    <t>Масса порции, г</t>
  </si>
  <si>
    <t>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</si>
  <si>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</si>
  <si>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</si>
  <si>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</si>
  <si>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</si>
  <si>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</si>
  <si>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</si>
  <si>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</si>
  <si>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C</t>
  </si>
  <si>
    <t>A</t>
  </si>
  <si>
    <t>E</t>
  </si>
  <si>
    <t>Ca</t>
  </si>
  <si>
    <t>P</t>
  </si>
  <si>
    <t>Mg</t>
  </si>
  <si>
    <t>Fe</t>
  </si>
  <si>
    <t>ОБЕД</t>
  </si>
  <si>
    <t>70/2</t>
  </si>
  <si>
    <t xml:space="preserve">Овощи натуральные соленые </t>
  </si>
  <si>
    <t>45</t>
  </si>
  <si>
    <t>Макаронные изделия отварные</t>
  </si>
  <si>
    <t>180</t>
  </si>
  <si>
    <t>243</t>
  </si>
  <si>
    <t>Сосиски, сардельки отварные</t>
  </si>
  <si>
    <t>70</t>
  </si>
  <si>
    <t>101/2</t>
  </si>
  <si>
    <t>Суп картофельный с крупой (рисовой, пшеном, хлопьями овсяными)</t>
  </si>
  <si>
    <t>250</t>
  </si>
  <si>
    <t>389</t>
  </si>
  <si>
    <t>Соки овощные, фруктовые и ягодные</t>
  </si>
  <si>
    <t>200</t>
  </si>
  <si>
    <t>Н</t>
  </si>
  <si>
    <t>Хлеб пшеничный</t>
  </si>
  <si>
    <t>55</t>
  </si>
  <si>
    <t>Хлеб ржано-пшеничный</t>
  </si>
  <si>
    <t>20</t>
  </si>
  <si>
    <t>ИТОГО ЗА ДЕНЬ:</t>
  </si>
  <si>
    <t>День 2</t>
  </si>
  <si>
    <t>82</t>
  </si>
  <si>
    <t>Борщ с капустой и картофелем</t>
  </si>
  <si>
    <t>229/1</t>
  </si>
  <si>
    <t>Рыба, тушенная в томате с овощами (из полуфабрикатов)</t>
  </si>
  <si>
    <t>377</t>
  </si>
  <si>
    <t>Чай</t>
  </si>
  <si>
    <t>100</t>
  </si>
  <si>
    <t>День 3</t>
  </si>
  <si>
    <t>103</t>
  </si>
  <si>
    <t>Суп картофельный с макаронными изделиями</t>
  </si>
  <si>
    <t>291</t>
  </si>
  <si>
    <t xml:space="preserve">Плов из птицы </t>
  </si>
  <si>
    <t>230</t>
  </si>
  <si>
    <t>349</t>
  </si>
  <si>
    <t>Компот из смеси сухофруктов</t>
  </si>
  <si>
    <t>День 4</t>
  </si>
  <si>
    <t>102</t>
  </si>
  <si>
    <t>Суп картофельный с бобовыми</t>
  </si>
  <si>
    <t>263</t>
  </si>
  <si>
    <t>Рагу из свинины</t>
  </si>
  <si>
    <t>День 5</t>
  </si>
  <si>
    <t>Пельмени мясные (полуфабрикат)</t>
  </si>
  <si>
    <t>День 6</t>
  </si>
  <si>
    <t>101</t>
  </si>
  <si>
    <t>260</t>
  </si>
  <si>
    <t>Гуляш</t>
  </si>
  <si>
    <t>Каша гречневая рассыпчатая</t>
  </si>
  <si>
    <t>День 7</t>
  </si>
  <si>
    <t>День 8</t>
  </si>
  <si>
    <t>203</t>
  </si>
  <si>
    <t>Макаронные изделия отварные с маслом</t>
  </si>
  <si>
    <t>Котлеты рубленные из бройлер-цыплят</t>
  </si>
  <si>
    <t>День 9</t>
  </si>
  <si>
    <t>88</t>
  </si>
  <si>
    <t>Щи из свежей капусты с картофелем</t>
  </si>
  <si>
    <t>356</t>
  </si>
  <si>
    <t>Кисель из концентрата</t>
  </si>
  <si>
    <t>День 10</t>
  </si>
  <si>
    <t>259</t>
  </si>
  <si>
    <t>Жаркое по-домашнему</t>
  </si>
  <si>
    <t>175</t>
  </si>
  <si>
    <t>Пюре картофельное</t>
  </si>
  <si>
    <t>Сельдь с  луком</t>
  </si>
  <si>
    <t>Рагу из птицы</t>
  </si>
  <si>
    <t xml:space="preserve">Согласовано :                                                                                           Главный государственный санитарный врач в г.Таганроге,Неклиновском,М-Курганском и Куйбышевском районах                                                                                                                                                        __________________________Мусиенко С.А.                       «__»________________________2018 года                                                                    </t>
  </si>
  <si>
    <t>Согласовано:                                                                                    ООА Матвеево-Курганского района                                                                                                                                                                                                        _______________________Орлова Е.В.                «___»____________________2018 года.</t>
  </si>
  <si>
    <t xml:space="preserve">Утверждаю:                                                                Директор МБОУ                                                                                                                                                                                                                                                       __________________                                        </t>
  </si>
  <si>
    <t xml:space="preserve">Примерное 10-ти дневное М Е Н Ю
для учащихся 7-10лет  на 2018 – 2019 учебного года
МБОУ 
</t>
  </si>
  <si>
    <t>Рагу из говядины</t>
  </si>
  <si>
    <t xml:space="preserve">Согласовано :                                                                                           Главный государственный санитарный врач в г.Таганроге,Неклиновском,М-Курганском и Куйбышевском районах                                                                                                                                                        __________________________Мусиенко С.А.                       «__»________________________2020 года                                                                    </t>
  </si>
  <si>
    <t>Согласовано:                                                                                    ООА Матвеево-Курганского района                                                                                                                                                                                                        _______________________Орлова Е.В.                «___»____________________2020года.</t>
  </si>
  <si>
    <t xml:space="preserve">Примерное 10-ти дневное М Е Н Ю
для учащихся 11 лет и старше на 2020 – 2021 учебного года
МБОУ Авило-Успенская сош 
</t>
  </si>
  <si>
    <t>Утверждаю:                                                                Директор МБОУ Авило-Успенской сош                                                                                                                                                                                                                                                 ____________О.Н Овчаренко                                       "___"____________2020года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</si>
</sst>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0"/>
      <name val="Arial Cyr"/>
      <charset val="204"/>
    </font>
    <font>
      <b/>
      <sz val="10"/>
      <name val="Arial Cyr"/>
      <charset val="204"/>
    </font>
    <font>
      <b/>
      <sz val="10"/>
      <name val="Arial Narrow"/>
      <family val="2"/>
      <charset val="204"/>
    </font>
    <font>
      <sz val="10"/>
      <name val="Arial Narrow"/>
      <family val="2"/>
      <charset val="204"/>
    </font>
    <font>
      <b/>
      <sz val="14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1" fontId="3" fillId="0" borderId="0" xfId="0" applyNumberFormat="1" applyFont="1" applyAlignment="1">
      <alignment vertical="center"/>
    </xf>
    <xf numFmtId="2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2" fontId="3" fillId="0" borderId="0" xfId="0" applyNumberFormat="1" applyFont="1" applyAlignment="1">
      <alignment horizontal="center"/>
    </xf>
    <xf numFmtId="2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9"/>
  <sheetViews>
    <sheetView tabSelected="1" zoomScaleNormal="100" workbookViewId="0">
      <selection activeCell="L1" sqref="L1:O1"/>
    </sheetView>
  </sheetViews>
  <sheetFormatPr defaultRowHeight="12.75" x14ac:dyDescent="0.2"/>
  <cols>
    <col min="1" max="1" width="12.7109375" style="21"/>
    <col min="2" max="2" width="29.42578125" style="22" customWidth="1"/>
    <col min="3" max="3" width="12.5703125" style="21"/>
    <col min="4" max="4" width="10.42578125" style="23"/>
    <col min="5" max="5" width="10.140625" style="23" customWidth="1"/>
    <col min="6" max="6" width="10.42578125" style="23"/>
    <col min="7" max="7" width="12.42578125" style="23" customWidth="1"/>
    <col min="8" max="8" width="10" style="23" customWidth="1"/>
    <col min="9" max="12" width="7.42578125" style="23"/>
    <col min="13" max="15" width="8.7109375" style="23"/>
    <col min="16" max="1025" width="8.42578125"/>
  </cols>
  <sheetData>
    <row r="1" spans="1:15" s="2" customFormat="1" ht="157.5" customHeight="1" x14ac:dyDescent="0.2">
      <c r="A1" s="27" t="s">
        <v>91</v>
      </c>
      <c r="B1" s="27"/>
      <c r="C1" s="5"/>
      <c r="D1" s="6"/>
      <c r="E1" s="28" t="s">
        <v>92</v>
      </c>
      <c r="F1" s="28"/>
      <c r="G1" s="28"/>
      <c r="H1" s="28"/>
      <c r="I1" s="7"/>
      <c r="J1" s="6"/>
      <c r="K1" s="6"/>
      <c r="L1" s="28" t="s">
        <v>94</v>
      </c>
      <c r="M1" s="28"/>
      <c r="N1" s="28"/>
      <c r="O1" s="28"/>
    </row>
    <row r="2" spans="1:15" s="2" customFormat="1" ht="54.75" customHeight="1" x14ac:dyDescent="0.2">
      <c r="A2" s="29" t="s">
        <v>93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5" ht="21" customHeight="1" x14ac:dyDescent="0.2">
      <c r="A3" s="8" t="s">
        <v>0</v>
      </c>
      <c r="B3" s="7" t="s">
        <v>1</v>
      </c>
      <c r="C3" s="9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5" s="3" customFormat="1" ht="33" customHeight="1" x14ac:dyDescent="0.2">
      <c r="A4" s="25" t="s">
        <v>2</v>
      </c>
      <c r="B4" s="26" t="s">
        <v>3</v>
      </c>
      <c r="C4" s="25" t="s">
        <v>4</v>
      </c>
      <c r="D4" s="24" t="s">
        <v>5</v>
      </c>
      <c r="E4" s="24"/>
      <c r="F4" s="24"/>
      <c r="G4" s="24" t="s">
        <v>6</v>
      </c>
      <c r="H4" s="24" t="s">
        <v>7</v>
      </c>
      <c r="I4" s="24"/>
      <c r="J4" s="24"/>
      <c r="K4" s="24"/>
      <c r="L4" s="24" t="s">
        <v>8</v>
      </c>
      <c r="M4" s="24"/>
      <c r="N4" s="24"/>
      <c r="O4" s="24"/>
    </row>
    <row r="5" spans="1:15" s="1" customFormat="1" ht="21" customHeight="1" x14ac:dyDescent="0.2">
      <c r="A5" s="25"/>
      <c r="B5" s="26"/>
      <c r="C5" s="25"/>
      <c r="D5" s="10" t="s">
        <v>9</v>
      </c>
      <c r="E5" s="10" t="s">
        <v>10</v>
      </c>
      <c r="F5" s="10" t="s">
        <v>11</v>
      </c>
      <c r="G5" s="24"/>
      <c r="H5" s="10" t="s">
        <v>12</v>
      </c>
      <c r="I5" s="10" t="s">
        <v>13</v>
      </c>
      <c r="J5" s="10" t="s">
        <v>14</v>
      </c>
      <c r="K5" s="10" t="s">
        <v>15</v>
      </c>
      <c r="L5" s="10" t="s">
        <v>16</v>
      </c>
      <c r="M5" s="10" t="s">
        <v>17</v>
      </c>
      <c r="N5" s="10" t="s">
        <v>18</v>
      </c>
      <c r="O5" s="10" t="s">
        <v>19</v>
      </c>
    </row>
    <row r="6" spans="1:15" x14ac:dyDescent="0.2">
      <c r="A6" s="11"/>
      <c r="B6" s="12" t="s">
        <v>20</v>
      </c>
      <c r="C6" s="11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x14ac:dyDescent="0.2">
      <c r="A7" s="11" t="s">
        <v>21</v>
      </c>
      <c r="B7" s="14" t="s">
        <v>22</v>
      </c>
      <c r="C7" s="11" t="s">
        <v>23</v>
      </c>
      <c r="D7" s="13">
        <v>0.36</v>
      </c>
      <c r="E7" s="13">
        <v>0.05</v>
      </c>
      <c r="F7" s="13">
        <v>0.77</v>
      </c>
      <c r="G7" s="13">
        <v>5.85</v>
      </c>
      <c r="H7" s="13">
        <v>1.7999999999999999E-2</v>
      </c>
      <c r="I7" s="13">
        <v>2.25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13">
        <v>0</v>
      </c>
    </row>
    <row r="8" spans="1:15" x14ac:dyDescent="0.2">
      <c r="A8" s="11">
        <v>203</v>
      </c>
      <c r="B8" s="14" t="s">
        <v>24</v>
      </c>
      <c r="C8" s="11" t="s">
        <v>25</v>
      </c>
      <c r="D8" s="13">
        <v>6.75</v>
      </c>
      <c r="E8" s="13">
        <v>6.21</v>
      </c>
      <c r="F8" s="13">
        <v>41.06</v>
      </c>
      <c r="G8" s="13">
        <v>246.91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13">
        <v>0</v>
      </c>
    </row>
    <row r="9" spans="1:15" x14ac:dyDescent="0.2">
      <c r="A9" s="11" t="s">
        <v>26</v>
      </c>
      <c r="B9" s="14" t="s">
        <v>27</v>
      </c>
      <c r="C9" s="11" t="s">
        <v>28</v>
      </c>
      <c r="D9" s="13">
        <v>8.14</v>
      </c>
      <c r="E9" s="13">
        <v>15.61</v>
      </c>
      <c r="F9" s="13">
        <v>0.08</v>
      </c>
      <c r="G9" s="13">
        <v>179.14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</row>
    <row r="10" spans="1:15" ht="38.25" x14ac:dyDescent="0.2">
      <c r="A10" s="11" t="s">
        <v>29</v>
      </c>
      <c r="B10" s="14" t="s">
        <v>30</v>
      </c>
      <c r="C10" s="11" t="s">
        <v>31</v>
      </c>
      <c r="D10" s="13">
        <v>2.13</v>
      </c>
      <c r="E10" s="13">
        <v>2.87</v>
      </c>
      <c r="F10" s="13">
        <v>17.420000000000002</v>
      </c>
      <c r="G10" s="13">
        <v>104.48</v>
      </c>
      <c r="H10" s="13">
        <v>0</v>
      </c>
      <c r="I10" s="13">
        <v>16.5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</row>
    <row r="11" spans="1:15" x14ac:dyDescent="0.2">
      <c r="A11" s="11" t="s">
        <v>32</v>
      </c>
      <c r="B11" s="14" t="s">
        <v>33</v>
      </c>
      <c r="C11" s="11" t="s">
        <v>34</v>
      </c>
      <c r="D11" s="13">
        <v>20</v>
      </c>
      <c r="E11" s="13">
        <v>2</v>
      </c>
      <c r="F11" s="13">
        <v>58</v>
      </c>
      <c r="G11" s="13">
        <v>330</v>
      </c>
      <c r="H11" s="13">
        <v>0</v>
      </c>
      <c r="I11" s="13">
        <v>23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</row>
    <row r="12" spans="1:15" x14ac:dyDescent="0.2">
      <c r="A12" s="11" t="s">
        <v>35</v>
      </c>
      <c r="B12" s="14" t="s">
        <v>36</v>
      </c>
      <c r="C12" s="11" t="s">
        <v>37</v>
      </c>
      <c r="D12" s="13">
        <v>3.63</v>
      </c>
      <c r="E12" s="13">
        <v>0.49</v>
      </c>
      <c r="F12" s="13">
        <v>20.9</v>
      </c>
      <c r="G12" s="13">
        <v>109.45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</row>
    <row r="13" spans="1:15" x14ac:dyDescent="0.2">
      <c r="A13" s="11" t="s">
        <v>35</v>
      </c>
      <c r="B13" s="14" t="s">
        <v>38</v>
      </c>
      <c r="C13" s="11" t="s">
        <v>39</v>
      </c>
      <c r="D13" s="13">
        <v>7.7</v>
      </c>
      <c r="E13" s="13">
        <v>1.4</v>
      </c>
      <c r="F13" s="13">
        <v>37.700000000000003</v>
      </c>
      <c r="G13" s="13">
        <v>201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</row>
    <row r="14" spans="1:15" s="4" customFormat="1" x14ac:dyDescent="0.2">
      <c r="A14" s="15"/>
      <c r="B14" s="12" t="s">
        <v>40</v>
      </c>
      <c r="C14" s="16">
        <f t="shared" ref="C14:I14" si="0">C7+C8+C9+C10+C11+C12+C13</f>
        <v>820</v>
      </c>
      <c r="D14" s="16">
        <f t="shared" si="0"/>
        <v>48.71</v>
      </c>
      <c r="E14" s="16">
        <f t="shared" si="0"/>
        <v>28.629999999999995</v>
      </c>
      <c r="F14" s="16">
        <f t="shared" si="0"/>
        <v>175.93</v>
      </c>
      <c r="G14" s="16">
        <f t="shared" si="0"/>
        <v>1176.83</v>
      </c>
      <c r="H14" s="16">
        <f t="shared" si="0"/>
        <v>1.7999999999999999E-2</v>
      </c>
      <c r="I14" s="16">
        <f t="shared" si="0"/>
        <v>41.75</v>
      </c>
      <c r="J14" s="16">
        <v>0</v>
      </c>
      <c r="K14" s="16">
        <f>K7+K8+K9+K10+K11+K12+K13</f>
        <v>0</v>
      </c>
      <c r="L14" s="16">
        <f>L7+L8+L9+L10+L11+L12+L13</f>
        <v>0</v>
      </c>
      <c r="M14" s="16">
        <f>M7+M8+M9+M10+M11+M12+M13</f>
        <v>0</v>
      </c>
      <c r="N14" s="16">
        <f>N7+N8+N9+N10+N11+N12+N13</f>
        <v>0</v>
      </c>
      <c r="O14" s="16">
        <f>O7+O8+O9+O10+O11+O12+O13</f>
        <v>0</v>
      </c>
    </row>
    <row r="15" spans="1:15" s="2" customFormat="1" x14ac:dyDescent="0.2">
      <c r="A15" s="9"/>
      <c r="B15" s="7"/>
      <c r="C15" s="9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</row>
    <row r="16" spans="1:15" x14ac:dyDescent="0.2">
      <c r="A16" s="8" t="s">
        <v>0</v>
      </c>
      <c r="B16" s="7" t="s">
        <v>41</v>
      </c>
      <c r="C16" s="9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</row>
    <row r="17" spans="1:15" s="3" customFormat="1" ht="33" customHeight="1" x14ac:dyDescent="0.2">
      <c r="A17" s="25" t="s">
        <v>2</v>
      </c>
      <c r="B17" s="26" t="s">
        <v>3</v>
      </c>
      <c r="C17" s="25" t="s">
        <v>4</v>
      </c>
      <c r="D17" s="24" t="s">
        <v>5</v>
      </c>
      <c r="E17" s="24"/>
      <c r="F17" s="24"/>
      <c r="G17" s="24" t="s">
        <v>6</v>
      </c>
      <c r="H17" s="24" t="s">
        <v>7</v>
      </c>
      <c r="I17" s="24"/>
      <c r="J17" s="24"/>
      <c r="K17" s="24"/>
      <c r="L17" s="24" t="s">
        <v>8</v>
      </c>
      <c r="M17" s="24"/>
      <c r="N17" s="24"/>
      <c r="O17" s="24"/>
    </row>
    <row r="18" spans="1:15" s="1" customFormat="1" ht="25.5" customHeight="1" x14ac:dyDescent="0.2">
      <c r="A18" s="25"/>
      <c r="B18" s="26"/>
      <c r="C18" s="25"/>
      <c r="D18" s="10" t="s">
        <v>9</v>
      </c>
      <c r="E18" s="10" t="s">
        <v>10</v>
      </c>
      <c r="F18" s="10" t="s">
        <v>11</v>
      </c>
      <c r="G18" s="24"/>
      <c r="H18" s="10" t="s">
        <v>12</v>
      </c>
      <c r="I18" s="10" t="s">
        <v>13</v>
      </c>
      <c r="J18" s="10" t="s">
        <v>14</v>
      </c>
      <c r="K18" s="10" t="s">
        <v>15</v>
      </c>
      <c r="L18" s="10" t="s">
        <v>16</v>
      </c>
      <c r="M18" s="10" t="s">
        <v>17</v>
      </c>
      <c r="N18" s="10" t="s">
        <v>18</v>
      </c>
      <c r="O18" s="10" t="s">
        <v>19</v>
      </c>
    </row>
    <row r="19" spans="1:15" x14ac:dyDescent="0.2">
      <c r="A19" s="11"/>
      <c r="B19" s="12" t="s">
        <v>20</v>
      </c>
      <c r="C19" s="11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</row>
    <row r="20" spans="1:15" x14ac:dyDescent="0.2">
      <c r="A20" s="11" t="s">
        <v>21</v>
      </c>
      <c r="B20" s="14" t="s">
        <v>22</v>
      </c>
      <c r="C20" s="11" t="s">
        <v>23</v>
      </c>
      <c r="D20" s="13">
        <v>0.36</v>
      </c>
      <c r="E20" s="13">
        <v>0.05</v>
      </c>
      <c r="F20" s="13">
        <v>0.77</v>
      </c>
      <c r="G20" s="13">
        <v>5.85</v>
      </c>
      <c r="H20" s="17">
        <v>1.7999999999999999E-2</v>
      </c>
      <c r="I20" s="13">
        <v>2.25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</row>
    <row r="21" spans="1:15" x14ac:dyDescent="0.2">
      <c r="A21" s="11" t="s">
        <v>42</v>
      </c>
      <c r="B21" s="14" t="s">
        <v>43</v>
      </c>
      <c r="C21" s="11" t="s">
        <v>31</v>
      </c>
      <c r="D21" s="13">
        <v>1.68</v>
      </c>
      <c r="E21" s="13">
        <v>5.17</v>
      </c>
      <c r="F21" s="13">
        <v>7.77</v>
      </c>
      <c r="G21" s="13">
        <v>85.12</v>
      </c>
      <c r="H21" s="17">
        <v>0</v>
      </c>
      <c r="I21" s="13">
        <v>28.75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</row>
    <row r="22" spans="1:15" x14ac:dyDescent="0.2">
      <c r="A22" s="11">
        <v>392</v>
      </c>
      <c r="B22" s="14" t="s">
        <v>63</v>
      </c>
      <c r="C22" s="11" t="s">
        <v>34</v>
      </c>
      <c r="D22" s="13">
        <v>0.06</v>
      </c>
      <c r="E22" s="13">
        <v>3</v>
      </c>
      <c r="F22" s="13">
        <v>0.08</v>
      </c>
      <c r="G22" s="13">
        <v>27.62</v>
      </c>
      <c r="H22" s="17">
        <v>0</v>
      </c>
      <c r="I22" s="13">
        <v>0.42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</row>
    <row r="23" spans="1:15" x14ac:dyDescent="0.2">
      <c r="A23" s="11" t="s">
        <v>46</v>
      </c>
      <c r="B23" s="14" t="s">
        <v>47</v>
      </c>
      <c r="C23" s="11" t="s">
        <v>34</v>
      </c>
      <c r="D23" s="13">
        <v>0</v>
      </c>
      <c r="E23" s="13">
        <v>0</v>
      </c>
      <c r="F23" s="13">
        <v>13.5</v>
      </c>
      <c r="G23" s="13">
        <v>51.24</v>
      </c>
      <c r="H23" s="17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</row>
    <row r="24" spans="1:15" x14ac:dyDescent="0.2">
      <c r="A24" s="11" t="s">
        <v>35</v>
      </c>
      <c r="B24" s="14" t="s">
        <v>36</v>
      </c>
      <c r="C24" s="11" t="s">
        <v>37</v>
      </c>
      <c r="D24" s="13">
        <v>3.63</v>
      </c>
      <c r="E24" s="13">
        <v>0.49</v>
      </c>
      <c r="F24" s="13">
        <v>20.9</v>
      </c>
      <c r="G24" s="13">
        <v>109.45</v>
      </c>
      <c r="H24" s="17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</row>
    <row r="25" spans="1:15" x14ac:dyDescent="0.2">
      <c r="A25" s="11" t="s">
        <v>35</v>
      </c>
      <c r="B25" s="14" t="s">
        <v>38</v>
      </c>
      <c r="C25" s="11" t="s">
        <v>39</v>
      </c>
      <c r="D25" s="13">
        <v>7.7</v>
      </c>
      <c r="E25" s="13">
        <v>1.4</v>
      </c>
      <c r="F25" s="13">
        <v>37.700000000000003</v>
      </c>
      <c r="G25" s="13">
        <v>201</v>
      </c>
      <c r="H25" s="17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</row>
    <row r="26" spans="1:15" x14ac:dyDescent="0.2">
      <c r="A26" s="11"/>
      <c r="B26" s="14" t="s">
        <v>40</v>
      </c>
      <c r="C26" s="11">
        <v>770</v>
      </c>
      <c r="D26" s="13">
        <v>13.43</v>
      </c>
      <c r="E26" s="13">
        <v>10.11</v>
      </c>
      <c r="F26" s="13">
        <v>80.72</v>
      </c>
      <c r="G26" s="13">
        <v>480.28000000000003</v>
      </c>
      <c r="H26" s="17">
        <v>1.7999999999999999E-2</v>
      </c>
      <c r="I26" s="13">
        <v>31.42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</row>
    <row r="27" spans="1:15" x14ac:dyDescent="0.2">
      <c r="A27" s="11"/>
      <c r="B27" s="14"/>
      <c r="C27" s="11"/>
      <c r="D27" s="13"/>
      <c r="E27" s="13"/>
      <c r="F27" s="13"/>
      <c r="G27" s="13"/>
      <c r="H27" s="17"/>
      <c r="I27" s="13"/>
      <c r="J27" s="13"/>
      <c r="K27" s="13"/>
      <c r="L27" s="13"/>
      <c r="M27" s="13"/>
      <c r="N27" s="13"/>
      <c r="O27" s="13"/>
    </row>
    <row r="28" spans="1:15" s="4" customFormat="1" x14ac:dyDescent="0.2">
      <c r="A28" s="15"/>
      <c r="B28" s="12" t="s">
        <v>40</v>
      </c>
      <c r="C28" s="16">
        <f>C21+C22+C23+C24+C25+C26+C27</f>
        <v>1495</v>
      </c>
      <c r="D28" s="16">
        <f>D21+D22+D23+D24+D25+D26+D27</f>
        <v>26.5</v>
      </c>
      <c r="E28" s="16">
        <f t="shared" ref="E28:O28" si="1">E21+E22+E23+E24+E25+E26+E27</f>
        <v>20.170000000000002</v>
      </c>
      <c r="F28" s="16">
        <f t="shared" si="1"/>
        <v>160.67000000000002</v>
      </c>
      <c r="G28" s="16">
        <f t="shared" si="1"/>
        <v>954.71</v>
      </c>
      <c r="H28" s="18">
        <f t="shared" si="1"/>
        <v>1.7999999999999999E-2</v>
      </c>
      <c r="I28" s="16">
        <f t="shared" si="1"/>
        <v>60.59</v>
      </c>
      <c r="J28" s="16">
        <f t="shared" si="1"/>
        <v>0</v>
      </c>
      <c r="K28" s="16">
        <f t="shared" si="1"/>
        <v>0</v>
      </c>
      <c r="L28" s="16">
        <f t="shared" si="1"/>
        <v>0</v>
      </c>
      <c r="M28" s="16">
        <f t="shared" si="1"/>
        <v>0</v>
      </c>
      <c r="N28" s="16">
        <f t="shared" si="1"/>
        <v>0</v>
      </c>
      <c r="O28" s="16">
        <f t="shared" si="1"/>
        <v>0</v>
      </c>
    </row>
    <row r="29" spans="1:15" s="2" customFormat="1" x14ac:dyDescent="0.2">
      <c r="A29" s="9"/>
      <c r="B29" s="7"/>
      <c r="C29" s="9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</row>
    <row r="30" spans="1:15" x14ac:dyDescent="0.2">
      <c r="A30" s="8" t="s">
        <v>0</v>
      </c>
      <c r="B30" s="7" t="s">
        <v>49</v>
      </c>
      <c r="C30" s="9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</row>
    <row r="31" spans="1:15" s="3" customFormat="1" ht="33" customHeight="1" x14ac:dyDescent="0.2">
      <c r="A31" s="25" t="s">
        <v>2</v>
      </c>
      <c r="B31" s="26" t="s">
        <v>3</v>
      </c>
      <c r="C31" s="25" t="s">
        <v>4</v>
      </c>
      <c r="D31" s="24" t="s">
        <v>5</v>
      </c>
      <c r="E31" s="24"/>
      <c r="F31" s="24"/>
      <c r="G31" s="24" t="s">
        <v>6</v>
      </c>
      <c r="H31" s="24" t="s">
        <v>7</v>
      </c>
      <c r="I31" s="24"/>
      <c r="J31" s="24"/>
      <c r="K31" s="24"/>
      <c r="L31" s="24" t="s">
        <v>8</v>
      </c>
      <c r="M31" s="24"/>
      <c r="N31" s="24"/>
      <c r="O31" s="24"/>
    </row>
    <row r="32" spans="1:15" s="1" customFormat="1" ht="27.75" customHeight="1" x14ac:dyDescent="0.2">
      <c r="A32" s="25"/>
      <c r="B32" s="26"/>
      <c r="C32" s="25"/>
      <c r="D32" s="10" t="s">
        <v>9</v>
      </c>
      <c r="E32" s="10" t="s">
        <v>10</v>
      </c>
      <c r="F32" s="10" t="s">
        <v>11</v>
      </c>
      <c r="G32" s="24"/>
      <c r="H32" s="10" t="s">
        <v>12</v>
      </c>
      <c r="I32" s="10" t="s">
        <v>13</v>
      </c>
      <c r="J32" s="10" t="s">
        <v>14</v>
      </c>
      <c r="K32" s="10" t="s">
        <v>15</v>
      </c>
      <c r="L32" s="10" t="s">
        <v>16</v>
      </c>
      <c r="M32" s="10" t="s">
        <v>17</v>
      </c>
      <c r="N32" s="10" t="s">
        <v>18</v>
      </c>
      <c r="O32" s="10" t="s">
        <v>19</v>
      </c>
    </row>
    <row r="33" spans="1:15" x14ac:dyDescent="0.2">
      <c r="A33" s="11"/>
      <c r="B33" s="12" t="s">
        <v>20</v>
      </c>
      <c r="C33" s="11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1:15" x14ac:dyDescent="0.2">
      <c r="A34" s="11" t="s">
        <v>21</v>
      </c>
      <c r="B34" s="14" t="s">
        <v>22</v>
      </c>
      <c r="C34" s="11" t="s">
        <v>23</v>
      </c>
      <c r="D34" s="13">
        <v>0.36</v>
      </c>
      <c r="E34" s="13">
        <v>0.05</v>
      </c>
      <c r="F34" s="13">
        <v>0.77</v>
      </c>
      <c r="G34" s="13">
        <v>5.85</v>
      </c>
      <c r="H34" s="17">
        <v>1.7999999999999999E-2</v>
      </c>
      <c r="I34" s="13">
        <v>2.25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</row>
    <row r="35" spans="1:15" ht="25.5" x14ac:dyDescent="0.2">
      <c r="A35" s="11" t="s">
        <v>50</v>
      </c>
      <c r="B35" s="14" t="s">
        <v>51</v>
      </c>
      <c r="C35" s="11" t="s">
        <v>31</v>
      </c>
      <c r="D35" s="13">
        <v>4.9800000000000004</v>
      </c>
      <c r="E35" s="13">
        <v>3.25</v>
      </c>
      <c r="F35" s="13">
        <v>21.1</v>
      </c>
      <c r="G35" s="13">
        <v>189.42</v>
      </c>
      <c r="H35" s="17">
        <v>0</v>
      </c>
      <c r="I35" s="13">
        <v>16.5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</row>
    <row r="36" spans="1:15" x14ac:dyDescent="0.2">
      <c r="A36" s="11" t="s">
        <v>52</v>
      </c>
      <c r="B36" s="14" t="s">
        <v>53</v>
      </c>
      <c r="C36" s="11" t="s">
        <v>54</v>
      </c>
      <c r="D36" s="13">
        <v>24.15</v>
      </c>
      <c r="E36" s="13">
        <v>31.62</v>
      </c>
      <c r="F36" s="13">
        <v>41.42</v>
      </c>
      <c r="G36" s="13">
        <v>546.69000000000005</v>
      </c>
      <c r="H36" s="17">
        <v>0</v>
      </c>
      <c r="I36" s="13">
        <v>3.3119999999999998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</row>
    <row r="37" spans="1:15" x14ac:dyDescent="0.2">
      <c r="A37" s="11" t="s">
        <v>35</v>
      </c>
      <c r="B37" s="14" t="s">
        <v>36</v>
      </c>
      <c r="C37" s="11" t="s">
        <v>37</v>
      </c>
      <c r="D37" s="13">
        <v>3.63</v>
      </c>
      <c r="E37" s="13">
        <v>0.49</v>
      </c>
      <c r="F37" s="13">
        <v>20.9</v>
      </c>
      <c r="G37" s="13">
        <v>109.45</v>
      </c>
      <c r="H37" s="17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</row>
    <row r="38" spans="1:15" x14ac:dyDescent="0.2">
      <c r="A38" s="11" t="s">
        <v>35</v>
      </c>
      <c r="B38" s="14" t="s">
        <v>38</v>
      </c>
      <c r="C38" s="11" t="s">
        <v>39</v>
      </c>
      <c r="D38" s="13">
        <v>7.7</v>
      </c>
      <c r="E38" s="13">
        <v>1.4</v>
      </c>
      <c r="F38" s="13">
        <v>37.700000000000003</v>
      </c>
      <c r="G38" s="13">
        <v>201</v>
      </c>
      <c r="H38" s="17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</row>
    <row r="39" spans="1:15" x14ac:dyDescent="0.2">
      <c r="A39" s="11" t="s">
        <v>55</v>
      </c>
      <c r="B39" s="14" t="s">
        <v>56</v>
      </c>
      <c r="C39" s="11" t="s">
        <v>34</v>
      </c>
      <c r="D39" s="13">
        <v>0</v>
      </c>
      <c r="E39" s="13">
        <v>0</v>
      </c>
      <c r="F39" s="13">
        <v>19.96</v>
      </c>
      <c r="G39" s="13">
        <v>75.819999999999993</v>
      </c>
      <c r="H39" s="17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</row>
    <row r="40" spans="1:15" s="4" customFormat="1" x14ac:dyDescent="0.2">
      <c r="A40" s="15"/>
      <c r="B40" s="12" t="s">
        <v>40</v>
      </c>
      <c r="C40" s="16">
        <f>C34+C35+C36+C37+C38+C39</f>
        <v>800</v>
      </c>
      <c r="D40" s="16">
        <f>D34+D35+D36+D37+D38+D39</f>
        <v>40.82</v>
      </c>
      <c r="E40" s="16">
        <f t="shared" ref="E40:O40" si="2">E34+E35+E36+E37+E38+E39</f>
        <v>36.81</v>
      </c>
      <c r="F40" s="16">
        <f t="shared" si="2"/>
        <v>141.85</v>
      </c>
      <c r="G40" s="16">
        <f t="shared" si="2"/>
        <v>1128.23</v>
      </c>
      <c r="H40" s="16">
        <f t="shared" si="2"/>
        <v>1.7999999999999999E-2</v>
      </c>
      <c r="I40" s="16">
        <f t="shared" si="2"/>
        <v>22.062000000000001</v>
      </c>
      <c r="J40" s="16">
        <f t="shared" si="2"/>
        <v>0</v>
      </c>
      <c r="K40" s="16">
        <f t="shared" si="2"/>
        <v>0</v>
      </c>
      <c r="L40" s="16">
        <f t="shared" si="2"/>
        <v>0</v>
      </c>
      <c r="M40" s="16">
        <f t="shared" si="2"/>
        <v>0</v>
      </c>
      <c r="N40" s="16">
        <f t="shared" si="2"/>
        <v>0</v>
      </c>
      <c r="O40" s="16">
        <f t="shared" si="2"/>
        <v>0</v>
      </c>
    </row>
    <row r="41" spans="1:15" s="2" customFormat="1" x14ac:dyDescent="0.2">
      <c r="A41" s="9"/>
      <c r="B41" s="7"/>
      <c r="C41" s="9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</row>
    <row r="42" spans="1:15" x14ac:dyDescent="0.2">
      <c r="A42" s="8" t="s">
        <v>0</v>
      </c>
      <c r="B42" s="7" t="s">
        <v>57</v>
      </c>
      <c r="C42" s="9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</row>
    <row r="43" spans="1:15" s="3" customFormat="1" ht="33" customHeight="1" x14ac:dyDescent="0.2">
      <c r="A43" s="25" t="s">
        <v>2</v>
      </c>
      <c r="B43" s="26" t="s">
        <v>3</v>
      </c>
      <c r="C43" s="25" t="s">
        <v>4</v>
      </c>
      <c r="D43" s="24" t="s">
        <v>5</v>
      </c>
      <c r="E43" s="24"/>
      <c r="F43" s="24"/>
      <c r="G43" s="24" t="s">
        <v>6</v>
      </c>
      <c r="H43" s="24" t="s">
        <v>7</v>
      </c>
      <c r="I43" s="24"/>
      <c r="J43" s="24"/>
      <c r="K43" s="24"/>
      <c r="L43" s="24" t="s">
        <v>8</v>
      </c>
      <c r="M43" s="24"/>
      <c r="N43" s="24"/>
      <c r="O43" s="24"/>
    </row>
    <row r="44" spans="1:15" s="1" customFormat="1" ht="28.5" customHeight="1" x14ac:dyDescent="0.2">
      <c r="A44" s="25"/>
      <c r="B44" s="26"/>
      <c r="C44" s="25"/>
      <c r="D44" s="10" t="s">
        <v>9</v>
      </c>
      <c r="E44" s="10" t="s">
        <v>10</v>
      </c>
      <c r="F44" s="10" t="s">
        <v>11</v>
      </c>
      <c r="G44" s="24"/>
      <c r="H44" s="10" t="s">
        <v>12</v>
      </c>
      <c r="I44" s="10" t="s">
        <v>13</v>
      </c>
      <c r="J44" s="10" t="s">
        <v>14</v>
      </c>
      <c r="K44" s="10" t="s">
        <v>15</v>
      </c>
      <c r="L44" s="10" t="s">
        <v>16</v>
      </c>
      <c r="M44" s="10" t="s">
        <v>17</v>
      </c>
      <c r="N44" s="10" t="s">
        <v>18</v>
      </c>
      <c r="O44" s="10" t="s">
        <v>19</v>
      </c>
    </row>
    <row r="45" spans="1:15" x14ac:dyDescent="0.2">
      <c r="A45" s="11"/>
      <c r="B45" s="12" t="s">
        <v>20</v>
      </c>
      <c r="C45" s="11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</row>
    <row r="46" spans="1:15" x14ac:dyDescent="0.2">
      <c r="A46" s="11" t="s">
        <v>21</v>
      </c>
      <c r="B46" s="14" t="s">
        <v>22</v>
      </c>
      <c r="C46" s="11" t="s">
        <v>23</v>
      </c>
      <c r="D46" s="13">
        <v>0.36</v>
      </c>
      <c r="E46" s="13">
        <v>0.05</v>
      </c>
      <c r="F46" s="13">
        <v>0.77</v>
      </c>
      <c r="G46" s="13">
        <v>5.85</v>
      </c>
      <c r="H46" s="17">
        <v>1.7999999999999999E-2</v>
      </c>
      <c r="I46" s="13">
        <v>2.25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</row>
    <row r="47" spans="1:15" x14ac:dyDescent="0.2">
      <c r="A47" s="11" t="s">
        <v>58</v>
      </c>
      <c r="B47" s="14" t="s">
        <v>59</v>
      </c>
      <c r="C47" s="11" t="s">
        <v>31</v>
      </c>
      <c r="D47" s="13">
        <v>5.5</v>
      </c>
      <c r="E47" s="13">
        <v>5.27</v>
      </c>
      <c r="F47" s="13">
        <v>16.53</v>
      </c>
      <c r="G47" s="13">
        <v>148.25</v>
      </c>
      <c r="H47" s="17">
        <v>0.22500000000000001</v>
      </c>
      <c r="I47" s="13">
        <v>5.8250000000000002</v>
      </c>
      <c r="J47" s="13">
        <v>0</v>
      </c>
      <c r="K47" s="13">
        <v>2.4249999999999998</v>
      </c>
      <c r="L47" s="13">
        <v>42.674999999999997</v>
      </c>
      <c r="M47" s="13">
        <v>88.1</v>
      </c>
      <c r="N47" s="13">
        <v>35.575000000000003</v>
      </c>
      <c r="O47" s="13">
        <v>2.0499999999999998</v>
      </c>
    </row>
    <row r="48" spans="1:15" x14ac:dyDescent="0.2">
      <c r="A48" s="11" t="s">
        <v>35</v>
      </c>
      <c r="B48" s="14" t="s">
        <v>36</v>
      </c>
      <c r="C48" s="11" t="s">
        <v>37</v>
      </c>
      <c r="D48" s="13">
        <v>3.63</v>
      </c>
      <c r="E48" s="13">
        <v>0.49</v>
      </c>
      <c r="F48" s="13">
        <v>20.9</v>
      </c>
      <c r="G48" s="13">
        <v>109.45</v>
      </c>
      <c r="H48" s="17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3">
        <v>0</v>
      </c>
    </row>
    <row r="49" spans="1:15" x14ac:dyDescent="0.2">
      <c r="A49" s="11" t="s">
        <v>35</v>
      </c>
      <c r="B49" s="14" t="s">
        <v>38</v>
      </c>
      <c r="C49" s="11" t="s">
        <v>39</v>
      </c>
      <c r="D49" s="13">
        <v>7.7</v>
      </c>
      <c r="E49" s="13">
        <v>1.4</v>
      </c>
      <c r="F49" s="13">
        <v>37.700000000000003</v>
      </c>
      <c r="G49" s="13">
        <v>201</v>
      </c>
      <c r="H49" s="17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</row>
    <row r="50" spans="1:15" x14ac:dyDescent="0.2">
      <c r="A50" s="11" t="s">
        <v>77</v>
      </c>
      <c r="B50" s="14" t="s">
        <v>78</v>
      </c>
      <c r="C50" s="11" t="s">
        <v>34</v>
      </c>
      <c r="D50" s="13">
        <v>0.4</v>
      </c>
      <c r="E50" s="13">
        <v>0.1</v>
      </c>
      <c r="F50" s="13">
        <v>30.16</v>
      </c>
      <c r="G50" s="13">
        <v>140.80000000000001</v>
      </c>
      <c r="H50" s="17">
        <v>0.02</v>
      </c>
      <c r="I50" s="13">
        <v>18.3</v>
      </c>
      <c r="J50" s="13">
        <v>0</v>
      </c>
      <c r="K50" s="13">
        <v>0.1</v>
      </c>
      <c r="L50" s="13">
        <v>19.239999999999998</v>
      </c>
      <c r="M50" s="13">
        <v>12.36</v>
      </c>
      <c r="N50" s="13">
        <v>6.36</v>
      </c>
      <c r="O50" s="13">
        <v>0.2</v>
      </c>
    </row>
    <row r="51" spans="1:15" x14ac:dyDescent="0.2">
      <c r="A51" s="11" t="s">
        <v>60</v>
      </c>
      <c r="B51" s="14" t="s">
        <v>90</v>
      </c>
      <c r="C51" s="11" t="s">
        <v>54</v>
      </c>
      <c r="D51" s="13">
        <v>10.210000000000001</v>
      </c>
      <c r="E51" s="13">
        <v>69.23</v>
      </c>
      <c r="F51" s="13">
        <v>21.57</v>
      </c>
      <c r="G51" s="13">
        <v>751.25</v>
      </c>
      <c r="H51" s="17">
        <v>0</v>
      </c>
      <c r="I51" s="13">
        <v>23.483000000000001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v>0</v>
      </c>
    </row>
    <row r="52" spans="1:15" s="4" customFormat="1" x14ac:dyDescent="0.2">
      <c r="A52" s="15"/>
      <c r="B52" s="12" t="s">
        <v>40</v>
      </c>
      <c r="C52" s="16">
        <f t="shared" ref="C52:I52" si="3">C45+C46+C47+C48+C49+C50+C51</f>
        <v>800</v>
      </c>
      <c r="D52" s="16">
        <f t="shared" si="3"/>
        <v>27.8</v>
      </c>
      <c r="E52" s="16">
        <f t="shared" si="3"/>
        <v>76.540000000000006</v>
      </c>
      <c r="F52" s="16">
        <f t="shared" si="3"/>
        <v>127.63</v>
      </c>
      <c r="G52" s="16">
        <f t="shared" si="3"/>
        <v>1356.6</v>
      </c>
      <c r="H52" s="18">
        <f t="shared" si="3"/>
        <v>0.26300000000000001</v>
      </c>
      <c r="I52" s="16">
        <f t="shared" si="3"/>
        <v>49.858000000000004</v>
      </c>
      <c r="J52" s="16">
        <v>0</v>
      </c>
      <c r="K52" s="16">
        <f>K45+K46+K47+K48+K49+K50+K51</f>
        <v>2.5249999999999999</v>
      </c>
      <c r="L52" s="16">
        <f>L45+L46+L47+L48+L49+L50+L51</f>
        <v>61.914999999999992</v>
      </c>
      <c r="M52" s="16">
        <f>M45+M46+M47+M48+M49+M50+M51</f>
        <v>100.46</v>
      </c>
      <c r="N52" s="16">
        <f>N45+N46+N47+N48+N49+N50+N51</f>
        <v>41.935000000000002</v>
      </c>
      <c r="O52" s="16">
        <f>O45+O46+O47+O48+O49+O50+O51</f>
        <v>2.25</v>
      </c>
    </row>
    <row r="53" spans="1:15" s="2" customFormat="1" x14ac:dyDescent="0.2">
      <c r="A53" s="9"/>
      <c r="B53" s="7"/>
      <c r="C53" s="9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</row>
    <row r="54" spans="1:15" x14ac:dyDescent="0.2">
      <c r="A54" s="8" t="s">
        <v>0</v>
      </c>
      <c r="B54" s="7" t="s">
        <v>62</v>
      </c>
      <c r="C54" s="9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</row>
    <row r="55" spans="1:15" s="3" customFormat="1" ht="33" customHeight="1" x14ac:dyDescent="0.2">
      <c r="A55" s="25" t="s">
        <v>2</v>
      </c>
      <c r="B55" s="26" t="s">
        <v>3</v>
      </c>
      <c r="C55" s="25" t="s">
        <v>4</v>
      </c>
      <c r="D55" s="24" t="s">
        <v>5</v>
      </c>
      <c r="E55" s="24"/>
      <c r="F55" s="24"/>
      <c r="G55" s="24" t="s">
        <v>6</v>
      </c>
      <c r="H55" s="24" t="s">
        <v>7</v>
      </c>
      <c r="I55" s="24"/>
      <c r="J55" s="24"/>
      <c r="K55" s="24"/>
      <c r="L55" s="24" t="s">
        <v>8</v>
      </c>
      <c r="M55" s="24"/>
      <c r="N55" s="24"/>
      <c r="O55" s="24"/>
    </row>
    <row r="56" spans="1:15" s="1" customFormat="1" ht="28.5" customHeight="1" x14ac:dyDescent="0.2">
      <c r="A56" s="25"/>
      <c r="B56" s="26"/>
      <c r="C56" s="25"/>
      <c r="D56" s="10" t="s">
        <v>9</v>
      </c>
      <c r="E56" s="10" t="s">
        <v>10</v>
      </c>
      <c r="F56" s="10" t="s">
        <v>11</v>
      </c>
      <c r="G56" s="24"/>
      <c r="H56" s="10" t="s">
        <v>12</v>
      </c>
      <c r="I56" s="10" t="s">
        <v>13</v>
      </c>
      <c r="J56" s="10" t="s">
        <v>14</v>
      </c>
      <c r="K56" s="10" t="s">
        <v>15</v>
      </c>
      <c r="L56" s="10" t="s">
        <v>16</v>
      </c>
      <c r="M56" s="10" t="s">
        <v>17</v>
      </c>
      <c r="N56" s="10" t="s">
        <v>18</v>
      </c>
      <c r="O56" s="10" t="s">
        <v>19</v>
      </c>
    </row>
    <row r="57" spans="1:15" x14ac:dyDescent="0.2">
      <c r="A57" s="11"/>
      <c r="B57" s="12" t="s">
        <v>20</v>
      </c>
      <c r="C57" s="11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</row>
    <row r="58" spans="1:15" x14ac:dyDescent="0.2">
      <c r="A58" s="11" t="s">
        <v>21</v>
      </c>
      <c r="B58" s="14" t="s">
        <v>22</v>
      </c>
      <c r="C58" s="11" t="s">
        <v>23</v>
      </c>
      <c r="D58" s="13">
        <v>0.36</v>
      </c>
      <c r="E58" s="13">
        <v>0.05</v>
      </c>
      <c r="F58" s="13">
        <v>0.77</v>
      </c>
      <c r="G58" s="13">
        <v>5.85</v>
      </c>
      <c r="H58" s="13">
        <v>1.7999999999999999E-2</v>
      </c>
      <c r="I58" s="13">
        <v>2.25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</row>
    <row r="59" spans="1:15" x14ac:dyDescent="0.2">
      <c r="A59" s="11" t="s">
        <v>42</v>
      </c>
      <c r="B59" s="14" t="s">
        <v>43</v>
      </c>
      <c r="C59" s="11" t="s">
        <v>31</v>
      </c>
      <c r="D59" s="13">
        <v>1.68</v>
      </c>
      <c r="E59" s="13">
        <v>5.17</v>
      </c>
      <c r="F59" s="13">
        <v>7.77</v>
      </c>
      <c r="G59" s="13">
        <v>85.12</v>
      </c>
      <c r="H59" s="13">
        <v>0</v>
      </c>
      <c r="I59" s="13">
        <v>28.75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</row>
    <row r="60" spans="1:15" ht="25.5" x14ac:dyDescent="0.2">
      <c r="A60" s="11" t="s">
        <v>44</v>
      </c>
      <c r="B60" s="14" t="s">
        <v>45</v>
      </c>
      <c r="C60" s="11">
        <v>120</v>
      </c>
      <c r="D60" s="13">
        <v>13.88</v>
      </c>
      <c r="E60" s="13">
        <v>6.84</v>
      </c>
      <c r="F60" s="13">
        <v>2.2799999999999998</v>
      </c>
      <c r="G60" s="13">
        <v>126.96</v>
      </c>
      <c r="H60" s="13">
        <v>0.04</v>
      </c>
      <c r="I60" s="13">
        <v>4.71</v>
      </c>
      <c r="J60" s="13">
        <v>0.01</v>
      </c>
      <c r="K60" s="13">
        <v>3.43</v>
      </c>
      <c r="L60" s="13">
        <v>31.43</v>
      </c>
      <c r="M60" s="13">
        <v>159.37</v>
      </c>
      <c r="N60" s="13">
        <v>25.97</v>
      </c>
      <c r="O60" s="13">
        <v>0.57999999999999996</v>
      </c>
    </row>
    <row r="61" spans="1:15" x14ac:dyDescent="0.2">
      <c r="A61" s="11">
        <v>312</v>
      </c>
      <c r="B61" s="14" t="s">
        <v>83</v>
      </c>
      <c r="C61" s="11" t="s">
        <v>25</v>
      </c>
      <c r="D61" s="13">
        <v>3.67</v>
      </c>
      <c r="E61" s="13">
        <v>5.76</v>
      </c>
      <c r="F61" s="13">
        <v>24.53</v>
      </c>
      <c r="G61" s="13">
        <v>164.7</v>
      </c>
      <c r="H61" s="13">
        <v>0</v>
      </c>
      <c r="I61" s="13">
        <v>21.797999999999998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13">
        <v>0</v>
      </c>
    </row>
    <row r="62" spans="1:15" x14ac:dyDescent="0.2">
      <c r="A62" s="11" t="s">
        <v>35</v>
      </c>
      <c r="B62" s="14" t="s">
        <v>36</v>
      </c>
      <c r="C62" s="11" t="s">
        <v>37</v>
      </c>
      <c r="D62" s="13">
        <v>3.63</v>
      </c>
      <c r="E62" s="13">
        <v>0.49</v>
      </c>
      <c r="F62" s="13">
        <v>20.9</v>
      </c>
      <c r="G62" s="13">
        <v>109.45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</row>
    <row r="63" spans="1:15" x14ac:dyDescent="0.2">
      <c r="A63" s="11" t="s">
        <v>35</v>
      </c>
      <c r="B63" s="14" t="s">
        <v>38</v>
      </c>
      <c r="C63" s="11" t="s">
        <v>39</v>
      </c>
      <c r="D63" s="13">
        <v>7.7</v>
      </c>
      <c r="E63" s="13">
        <v>1.4</v>
      </c>
      <c r="F63" s="13">
        <v>37.700000000000003</v>
      </c>
      <c r="G63" s="13">
        <v>201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3">
        <v>0</v>
      </c>
    </row>
    <row r="64" spans="1:15" x14ac:dyDescent="0.2">
      <c r="A64" s="11" t="s">
        <v>46</v>
      </c>
      <c r="B64" s="14" t="s">
        <v>47</v>
      </c>
      <c r="C64" s="11" t="s">
        <v>34</v>
      </c>
      <c r="D64" s="13">
        <v>0</v>
      </c>
      <c r="E64" s="13">
        <v>0</v>
      </c>
      <c r="F64" s="13">
        <v>13.5</v>
      </c>
      <c r="G64" s="13">
        <v>51.24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13">
        <v>0</v>
      </c>
    </row>
    <row r="65" spans="1:15" s="4" customFormat="1" x14ac:dyDescent="0.2">
      <c r="A65" s="15"/>
      <c r="B65" s="12" t="s">
        <v>40</v>
      </c>
      <c r="C65" s="16">
        <f>C57+C58+C59+C60+C61+C62+C64+C63</f>
        <v>870</v>
      </c>
      <c r="D65" s="16">
        <f t="shared" ref="D65:O65" si="4">D57+D58+D59+D60+D61+D62+D64+D63</f>
        <v>30.92</v>
      </c>
      <c r="E65" s="16">
        <f t="shared" si="4"/>
        <v>19.709999999999997</v>
      </c>
      <c r="F65" s="16">
        <f t="shared" si="4"/>
        <v>107.45</v>
      </c>
      <c r="G65" s="16">
        <f t="shared" si="4"/>
        <v>744.31999999999994</v>
      </c>
      <c r="H65" s="16">
        <f t="shared" si="4"/>
        <v>5.7999999999999996E-2</v>
      </c>
      <c r="I65" s="16">
        <f t="shared" si="4"/>
        <v>57.507999999999996</v>
      </c>
      <c r="J65" s="16">
        <f t="shared" si="4"/>
        <v>0.01</v>
      </c>
      <c r="K65" s="16">
        <f t="shared" si="4"/>
        <v>3.43</v>
      </c>
      <c r="L65" s="16">
        <f t="shared" si="4"/>
        <v>31.43</v>
      </c>
      <c r="M65" s="16">
        <f t="shared" si="4"/>
        <v>159.37</v>
      </c>
      <c r="N65" s="16">
        <f t="shared" si="4"/>
        <v>25.97</v>
      </c>
      <c r="O65" s="16">
        <f t="shared" si="4"/>
        <v>0.57999999999999996</v>
      </c>
    </row>
    <row r="66" spans="1:15" s="2" customFormat="1" x14ac:dyDescent="0.2">
      <c r="A66" s="9"/>
      <c r="B66" s="7"/>
      <c r="C66" s="9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</row>
    <row r="67" spans="1:15" x14ac:dyDescent="0.2">
      <c r="A67" s="8" t="s">
        <v>0</v>
      </c>
      <c r="B67" s="7" t="s">
        <v>64</v>
      </c>
      <c r="C67" s="9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</row>
    <row r="68" spans="1:15" s="3" customFormat="1" ht="33" customHeight="1" x14ac:dyDescent="0.2">
      <c r="A68" s="25" t="s">
        <v>2</v>
      </c>
      <c r="B68" s="26" t="s">
        <v>3</v>
      </c>
      <c r="C68" s="25" t="s">
        <v>4</v>
      </c>
      <c r="D68" s="24" t="s">
        <v>5</v>
      </c>
      <c r="E68" s="24"/>
      <c r="F68" s="24"/>
      <c r="G68" s="24" t="s">
        <v>6</v>
      </c>
      <c r="H68" s="24" t="s">
        <v>7</v>
      </c>
      <c r="I68" s="24"/>
      <c r="J68" s="24"/>
      <c r="K68" s="24"/>
      <c r="L68" s="24" t="s">
        <v>8</v>
      </c>
      <c r="M68" s="24"/>
      <c r="N68" s="24"/>
      <c r="O68" s="24"/>
    </row>
    <row r="69" spans="1:15" s="1" customFormat="1" ht="24" customHeight="1" x14ac:dyDescent="0.2">
      <c r="A69" s="25"/>
      <c r="B69" s="26"/>
      <c r="C69" s="25"/>
      <c r="D69" s="10" t="s">
        <v>9</v>
      </c>
      <c r="E69" s="10" t="s">
        <v>10</v>
      </c>
      <c r="F69" s="10" t="s">
        <v>11</v>
      </c>
      <c r="G69" s="24"/>
      <c r="H69" s="10" t="s">
        <v>12</v>
      </c>
      <c r="I69" s="10" t="s">
        <v>13</v>
      </c>
      <c r="J69" s="10" t="s">
        <v>14</v>
      </c>
      <c r="K69" s="10" t="s">
        <v>15</v>
      </c>
      <c r="L69" s="10" t="s">
        <v>16</v>
      </c>
      <c r="M69" s="10" t="s">
        <v>17</v>
      </c>
      <c r="N69" s="10" t="s">
        <v>18</v>
      </c>
      <c r="O69" s="10" t="s">
        <v>19</v>
      </c>
    </row>
    <row r="70" spans="1:15" s="1" customFormat="1" x14ac:dyDescent="0.2">
      <c r="A70" s="19"/>
      <c r="B70" s="12" t="s">
        <v>20</v>
      </c>
      <c r="C70" s="19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</row>
    <row r="71" spans="1:15" x14ac:dyDescent="0.2">
      <c r="A71" s="11" t="s">
        <v>21</v>
      </c>
      <c r="B71" s="14" t="s">
        <v>22</v>
      </c>
      <c r="C71" s="11" t="s">
        <v>23</v>
      </c>
      <c r="D71" s="13">
        <v>0.36</v>
      </c>
      <c r="E71" s="13">
        <v>0.05</v>
      </c>
      <c r="F71" s="13">
        <v>0.77</v>
      </c>
      <c r="G71" s="13">
        <v>5.85</v>
      </c>
      <c r="H71" s="13">
        <v>1.7999999999999999E-2</v>
      </c>
      <c r="I71" s="13">
        <v>2.25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13">
        <v>0</v>
      </c>
    </row>
    <row r="72" spans="1:15" ht="38.25" x14ac:dyDescent="0.2">
      <c r="A72" s="11" t="s">
        <v>65</v>
      </c>
      <c r="B72" s="14" t="s">
        <v>30</v>
      </c>
      <c r="C72" s="11" t="s">
        <v>31</v>
      </c>
      <c r="D72" s="13">
        <v>2.13</v>
      </c>
      <c r="E72" s="13">
        <v>2.87</v>
      </c>
      <c r="F72" s="13">
        <v>17.420000000000002</v>
      </c>
      <c r="G72" s="13">
        <v>104.48</v>
      </c>
      <c r="H72" s="13">
        <v>0</v>
      </c>
      <c r="I72" s="13">
        <v>16.5</v>
      </c>
      <c r="J72" s="13">
        <v>0</v>
      </c>
      <c r="K72" s="13">
        <v>0</v>
      </c>
      <c r="L72" s="13">
        <v>0</v>
      </c>
      <c r="M72" s="13">
        <v>0</v>
      </c>
      <c r="N72" s="13">
        <v>0</v>
      </c>
      <c r="O72" s="13">
        <v>0</v>
      </c>
    </row>
    <row r="73" spans="1:15" x14ac:dyDescent="0.2">
      <c r="A73" s="11" t="s">
        <v>66</v>
      </c>
      <c r="B73" s="14" t="s">
        <v>67</v>
      </c>
      <c r="C73" s="11" t="s">
        <v>48</v>
      </c>
      <c r="D73" s="13">
        <v>15.67</v>
      </c>
      <c r="E73" s="13">
        <v>10.25</v>
      </c>
      <c r="F73" s="13">
        <v>2.2000000000000002</v>
      </c>
      <c r="G73" s="13">
        <v>163.96</v>
      </c>
      <c r="H73" s="13">
        <v>0</v>
      </c>
      <c r="I73" s="13">
        <v>1.01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13">
        <v>0</v>
      </c>
    </row>
    <row r="74" spans="1:15" x14ac:dyDescent="0.2">
      <c r="A74" s="11">
        <v>171</v>
      </c>
      <c r="B74" s="14" t="s">
        <v>68</v>
      </c>
      <c r="C74" s="11" t="s">
        <v>34</v>
      </c>
      <c r="D74" s="13">
        <v>0.06</v>
      </c>
      <c r="E74" s="13">
        <v>2.88</v>
      </c>
      <c r="F74" s="13">
        <v>0.12</v>
      </c>
      <c r="G74" s="13">
        <v>26.62</v>
      </c>
      <c r="H74" s="13">
        <v>0.16</v>
      </c>
      <c r="I74" s="13">
        <v>0</v>
      </c>
      <c r="J74" s="13">
        <v>0</v>
      </c>
      <c r="K74" s="13">
        <v>0.46</v>
      </c>
      <c r="L74" s="13">
        <v>11.26</v>
      </c>
      <c r="M74" s="13">
        <v>145.16</v>
      </c>
      <c r="N74" s="13">
        <v>96.04</v>
      </c>
      <c r="O74" s="13">
        <v>3.22</v>
      </c>
    </row>
    <row r="75" spans="1:15" x14ac:dyDescent="0.2">
      <c r="A75" s="11" t="s">
        <v>35</v>
      </c>
      <c r="B75" s="14" t="s">
        <v>36</v>
      </c>
      <c r="C75" s="11" t="s">
        <v>37</v>
      </c>
      <c r="D75" s="13">
        <v>3.63</v>
      </c>
      <c r="E75" s="13">
        <v>0.49</v>
      </c>
      <c r="F75" s="13">
        <v>20.9</v>
      </c>
      <c r="G75" s="13">
        <v>109.45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13">
        <v>0</v>
      </c>
    </row>
    <row r="76" spans="1:15" x14ac:dyDescent="0.2">
      <c r="A76" s="11" t="s">
        <v>35</v>
      </c>
      <c r="B76" s="14" t="s">
        <v>38</v>
      </c>
      <c r="C76" s="11" t="s">
        <v>39</v>
      </c>
      <c r="D76" s="13">
        <v>7.7</v>
      </c>
      <c r="E76" s="13">
        <v>1.4</v>
      </c>
      <c r="F76" s="13">
        <v>37.700000000000003</v>
      </c>
      <c r="G76" s="13">
        <v>201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13">
        <v>0</v>
      </c>
    </row>
    <row r="77" spans="1:15" x14ac:dyDescent="0.2">
      <c r="A77" s="11" t="s">
        <v>32</v>
      </c>
      <c r="B77" s="14" t="s">
        <v>33</v>
      </c>
      <c r="C77" s="11" t="s">
        <v>34</v>
      </c>
      <c r="D77" s="13">
        <v>1.4</v>
      </c>
      <c r="E77" s="13">
        <v>0.4</v>
      </c>
      <c r="F77" s="13">
        <v>13.9</v>
      </c>
      <c r="G77" s="13">
        <v>63.5</v>
      </c>
      <c r="H77" s="13">
        <v>0</v>
      </c>
      <c r="I77" s="13">
        <v>23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13">
        <v>0</v>
      </c>
    </row>
    <row r="78" spans="1:15" s="4" customFormat="1" x14ac:dyDescent="0.2">
      <c r="A78" s="15"/>
      <c r="B78" s="12" t="s">
        <v>40</v>
      </c>
      <c r="C78" s="16">
        <f>C72+C73+C74+C75+C76+C77</f>
        <v>825</v>
      </c>
      <c r="D78" s="16">
        <f>D72+D73+D74+D75+D76+D77</f>
        <v>30.589999999999996</v>
      </c>
      <c r="E78" s="16">
        <f t="shared" ref="E78:O78" si="5">E72+E73+E74+E75+E76+E77</f>
        <v>18.289999999999996</v>
      </c>
      <c r="F78" s="16">
        <f t="shared" si="5"/>
        <v>92.240000000000009</v>
      </c>
      <c r="G78" s="16">
        <f t="shared" si="5"/>
        <v>669.01</v>
      </c>
      <c r="H78" s="16">
        <f t="shared" si="5"/>
        <v>0.16</v>
      </c>
      <c r="I78" s="16">
        <f t="shared" si="5"/>
        <v>40.510000000000005</v>
      </c>
      <c r="J78" s="16">
        <f t="shared" si="5"/>
        <v>0</v>
      </c>
      <c r="K78" s="16">
        <f t="shared" si="5"/>
        <v>0.46</v>
      </c>
      <c r="L78" s="16">
        <f t="shared" si="5"/>
        <v>11.26</v>
      </c>
      <c r="M78" s="16">
        <f t="shared" si="5"/>
        <v>145.16</v>
      </c>
      <c r="N78" s="16">
        <f t="shared" si="5"/>
        <v>96.04</v>
      </c>
      <c r="O78" s="16">
        <f t="shared" si="5"/>
        <v>3.22</v>
      </c>
    </row>
    <row r="79" spans="1:15" s="2" customFormat="1" x14ac:dyDescent="0.2">
      <c r="A79" s="9"/>
      <c r="B79" s="7"/>
      <c r="C79" s="9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</row>
    <row r="80" spans="1:15" x14ac:dyDescent="0.2">
      <c r="A80" s="8" t="s">
        <v>0</v>
      </c>
      <c r="B80" s="7" t="s">
        <v>69</v>
      </c>
      <c r="C80" s="9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</row>
    <row r="81" spans="1:15" s="3" customFormat="1" ht="33" customHeight="1" x14ac:dyDescent="0.2">
      <c r="A81" s="25" t="s">
        <v>2</v>
      </c>
      <c r="B81" s="26" t="s">
        <v>3</v>
      </c>
      <c r="C81" s="25" t="s">
        <v>4</v>
      </c>
      <c r="D81" s="24" t="s">
        <v>5</v>
      </c>
      <c r="E81" s="24"/>
      <c r="F81" s="24"/>
      <c r="G81" s="24" t="s">
        <v>6</v>
      </c>
      <c r="H81" s="24" t="s">
        <v>7</v>
      </c>
      <c r="I81" s="24"/>
      <c r="J81" s="24"/>
      <c r="K81" s="24"/>
      <c r="L81" s="24" t="s">
        <v>8</v>
      </c>
      <c r="M81" s="24"/>
      <c r="N81" s="24"/>
      <c r="O81" s="24"/>
    </row>
    <row r="82" spans="1:15" s="1" customFormat="1" ht="27" customHeight="1" x14ac:dyDescent="0.2">
      <c r="A82" s="25"/>
      <c r="B82" s="26"/>
      <c r="C82" s="25"/>
      <c r="D82" s="10" t="s">
        <v>9</v>
      </c>
      <c r="E82" s="10" t="s">
        <v>10</v>
      </c>
      <c r="F82" s="10" t="s">
        <v>11</v>
      </c>
      <c r="G82" s="24"/>
      <c r="H82" s="10" t="s">
        <v>12</v>
      </c>
      <c r="I82" s="10" t="s">
        <v>13</v>
      </c>
      <c r="J82" s="10" t="s">
        <v>14</v>
      </c>
      <c r="K82" s="10" t="s">
        <v>15</v>
      </c>
      <c r="L82" s="10" t="s">
        <v>16</v>
      </c>
      <c r="M82" s="10" t="s">
        <v>17</v>
      </c>
      <c r="N82" s="10" t="s">
        <v>18</v>
      </c>
      <c r="O82" s="10" t="s">
        <v>19</v>
      </c>
    </row>
    <row r="83" spans="1:15" s="1" customFormat="1" x14ac:dyDescent="0.2">
      <c r="A83" s="19"/>
      <c r="B83" s="12" t="s">
        <v>20</v>
      </c>
      <c r="C83" s="19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</row>
    <row r="84" spans="1:15" x14ac:dyDescent="0.2">
      <c r="A84" s="11" t="s">
        <v>21</v>
      </c>
      <c r="B84" s="14" t="s">
        <v>22</v>
      </c>
      <c r="C84" s="11" t="s">
        <v>23</v>
      </c>
      <c r="D84" s="13">
        <v>0.36</v>
      </c>
      <c r="E84" s="13">
        <v>0.05</v>
      </c>
      <c r="F84" s="13">
        <v>0.77</v>
      </c>
      <c r="G84" s="13">
        <v>5.85</v>
      </c>
      <c r="H84" s="13">
        <v>1.7999999999999999E-2</v>
      </c>
      <c r="I84" s="13">
        <v>2.25</v>
      </c>
      <c r="J84" s="13">
        <v>0</v>
      </c>
      <c r="K84" s="13">
        <v>0</v>
      </c>
      <c r="L84" s="13">
        <v>0</v>
      </c>
      <c r="M84" s="13">
        <v>0</v>
      </c>
      <c r="N84" s="13">
        <v>0</v>
      </c>
      <c r="O84" s="13">
        <v>0</v>
      </c>
    </row>
    <row r="85" spans="1:15" x14ac:dyDescent="0.2">
      <c r="A85" s="11" t="s">
        <v>42</v>
      </c>
      <c r="B85" s="14" t="s">
        <v>43</v>
      </c>
      <c r="C85" s="11" t="s">
        <v>31</v>
      </c>
      <c r="D85" s="13">
        <v>1.68</v>
      </c>
      <c r="E85" s="13">
        <v>5.17</v>
      </c>
      <c r="F85" s="13">
        <v>7.77</v>
      </c>
      <c r="G85" s="13">
        <v>85.12</v>
      </c>
      <c r="H85" s="13">
        <v>0</v>
      </c>
      <c r="I85" s="13">
        <v>28.75</v>
      </c>
      <c r="J85" s="13">
        <v>0</v>
      </c>
      <c r="K85" s="13">
        <v>0</v>
      </c>
      <c r="L85" s="13">
        <v>0</v>
      </c>
      <c r="M85" s="13">
        <v>0</v>
      </c>
      <c r="N85" s="13">
        <v>0</v>
      </c>
      <c r="O85" s="13">
        <v>0</v>
      </c>
    </row>
    <row r="86" spans="1:15" x14ac:dyDescent="0.2">
      <c r="A86" s="11">
        <v>407</v>
      </c>
      <c r="B86" s="14" t="s">
        <v>85</v>
      </c>
      <c r="C86" s="11">
        <v>200</v>
      </c>
      <c r="D86" s="13">
        <v>15.78</v>
      </c>
      <c r="E86" s="13">
        <v>16.46</v>
      </c>
      <c r="F86" s="13">
        <v>18.18</v>
      </c>
      <c r="G86" s="13">
        <v>283.42</v>
      </c>
      <c r="H86" s="13">
        <v>0</v>
      </c>
      <c r="I86" s="13">
        <v>11.88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13">
        <v>0</v>
      </c>
    </row>
    <row r="87" spans="1:15" x14ac:dyDescent="0.2">
      <c r="A87" s="11" t="s">
        <v>35</v>
      </c>
      <c r="B87" s="14" t="s">
        <v>36</v>
      </c>
      <c r="C87" s="11" t="s">
        <v>37</v>
      </c>
      <c r="D87" s="13">
        <v>3.63</v>
      </c>
      <c r="E87" s="13">
        <v>0.49</v>
      </c>
      <c r="F87" s="13">
        <v>20.9</v>
      </c>
      <c r="G87" s="13">
        <v>109.45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13">
        <v>0</v>
      </c>
    </row>
    <row r="88" spans="1:15" x14ac:dyDescent="0.2">
      <c r="A88" s="11" t="s">
        <v>35</v>
      </c>
      <c r="B88" s="14" t="s">
        <v>38</v>
      </c>
      <c r="C88" s="11" t="s">
        <v>39</v>
      </c>
      <c r="D88" s="13">
        <v>7.7</v>
      </c>
      <c r="E88" s="13">
        <v>1.4</v>
      </c>
      <c r="F88" s="13">
        <v>37.700000000000003</v>
      </c>
      <c r="G88" s="13">
        <v>201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13">
        <v>0</v>
      </c>
    </row>
    <row r="89" spans="1:15" x14ac:dyDescent="0.2">
      <c r="A89" s="11" t="s">
        <v>55</v>
      </c>
      <c r="B89" s="14" t="s">
        <v>56</v>
      </c>
      <c r="C89" s="11" t="s">
        <v>34</v>
      </c>
      <c r="D89" s="13">
        <v>0</v>
      </c>
      <c r="E89" s="13">
        <v>0</v>
      </c>
      <c r="F89" s="13">
        <v>19.96</v>
      </c>
      <c r="G89" s="13">
        <v>75.819999999999993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13">
        <v>0</v>
      </c>
    </row>
    <row r="90" spans="1:15" x14ac:dyDescent="0.2">
      <c r="A90" s="11"/>
      <c r="B90" s="14"/>
      <c r="C90" s="11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</row>
    <row r="91" spans="1:15" s="4" customFormat="1" x14ac:dyDescent="0.2">
      <c r="A91" s="15"/>
      <c r="B91" s="12" t="s">
        <v>40</v>
      </c>
      <c r="C91" s="15"/>
      <c r="D91" s="16">
        <f t="shared" ref="D91:I91" si="6">D84+D85+D86+D87+D88+D89+D90</f>
        <v>29.15</v>
      </c>
      <c r="E91" s="16">
        <f t="shared" si="6"/>
        <v>23.569999999999997</v>
      </c>
      <c r="F91" s="16">
        <f t="shared" si="6"/>
        <v>105.28</v>
      </c>
      <c r="G91" s="16">
        <f t="shared" si="6"/>
        <v>760.65999999999985</v>
      </c>
      <c r="H91" s="16">
        <f t="shared" si="6"/>
        <v>1.7999999999999999E-2</v>
      </c>
      <c r="I91" s="16">
        <f t="shared" si="6"/>
        <v>42.88</v>
      </c>
      <c r="J91" s="16">
        <v>0</v>
      </c>
      <c r="K91" s="16">
        <f>K84+K85+K86+K87+K88+K89+K90</f>
        <v>0</v>
      </c>
      <c r="L91" s="16">
        <f>L84+L85+L86+L87+L88+L89+L90</f>
        <v>0</v>
      </c>
      <c r="M91" s="16">
        <f>M84+M85+M86+M87+M88+M89+M90</f>
        <v>0</v>
      </c>
      <c r="N91" s="16">
        <f>N84+N85+N86+N87+N88+N89+N90</f>
        <v>0</v>
      </c>
      <c r="O91" s="16">
        <f>O84+O85+O86+O87+O88+O89+O90</f>
        <v>0</v>
      </c>
    </row>
    <row r="92" spans="1:15" s="2" customFormat="1" x14ac:dyDescent="0.2">
      <c r="A92" s="9"/>
      <c r="B92" s="7"/>
      <c r="C92" s="9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</row>
    <row r="93" spans="1:15" x14ac:dyDescent="0.2">
      <c r="A93" s="8" t="s">
        <v>0</v>
      </c>
      <c r="B93" s="7" t="s">
        <v>70</v>
      </c>
      <c r="C93" s="9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</row>
    <row r="94" spans="1:15" s="3" customFormat="1" ht="33" customHeight="1" x14ac:dyDescent="0.2">
      <c r="A94" s="25" t="s">
        <v>2</v>
      </c>
      <c r="B94" s="26" t="s">
        <v>3</v>
      </c>
      <c r="C94" s="25" t="s">
        <v>4</v>
      </c>
      <c r="D94" s="24" t="s">
        <v>5</v>
      </c>
      <c r="E94" s="24"/>
      <c r="F94" s="24"/>
      <c r="G94" s="24" t="s">
        <v>6</v>
      </c>
      <c r="H94" s="24" t="s">
        <v>7</v>
      </c>
      <c r="I94" s="24"/>
      <c r="J94" s="24"/>
      <c r="K94" s="24"/>
      <c r="L94" s="24" t="s">
        <v>8</v>
      </c>
      <c r="M94" s="24"/>
      <c r="N94" s="24"/>
      <c r="O94" s="24"/>
    </row>
    <row r="95" spans="1:15" s="1" customFormat="1" ht="26.25" customHeight="1" x14ac:dyDescent="0.2">
      <c r="A95" s="25"/>
      <c r="B95" s="26"/>
      <c r="C95" s="25"/>
      <c r="D95" s="10" t="s">
        <v>9</v>
      </c>
      <c r="E95" s="10" t="s">
        <v>10</v>
      </c>
      <c r="F95" s="10" t="s">
        <v>11</v>
      </c>
      <c r="G95" s="24"/>
      <c r="H95" s="10" t="s">
        <v>12</v>
      </c>
      <c r="I95" s="10" t="s">
        <v>13</v>
      </c>
      <c r="J95" s="10" t="s">
        <v>14</v>
      </c>
      <c r="K95" s="10" t="s">
        <v>15</v>
      </c>
      <c r="L95" s="10" t="s">
        <v>16</v>
      </c>
      <c r="M95" s="10" t="s">
        <v>17</v>
      </c>
      <c r="N95" s="10" t="s">
        <v>18</v>
      </c>
      <c r="O95" s="10" t="s">
        <v>19</v>
      </c>
    </row>
    <row r="96" spans="1:15" x14ac:dyDescent="0.2">
      <c r="A96" s="11"/>
      <c r="B96" s="12" t="s">
        <v>20</v>
      </c>
      <c r="C96" s="11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</row>
    <row r="97" spans="1:15" x14ac:dyDescent="0.2">
      <c r="A97" s="11" t="s">
        <v>21</v>
      </c>
      <c r="B97" s="14" t="s">
        <v>22</v>
      </c>
      <c r="C97" s="11" t="s">
        <v>23</v>
      </c>
      <c r="D97" s="13">
        <v>0.36</v>
      </c>
      <c r="E97" s="13">
        <v>0.05</v>
      </c>
      <c r="F97" s="13">
        <v>0.77</v>
      </c>
      <c r="G97" s="13">
        <v>5.85</v>
      </c>
      <c r="H97" s="13">
        <v>1.7999999999999999E-2</v>
      </c>
      <c r="I97" s="13">
        <v>2.25</v>
      </c>
      <c r="J97" s="13">
        <v>0</v>
      </c>
      <c r="K97" s="13">
        <v>0</v>
      </c>
      <c r="L97" s="13">
        <v>0</v>
      </c>
      <c r="M97" s="13">
        <v>0</v>
      </c>
      <c r="N97" s="13">
        <v>0</v>
      </c>
      <c r="O97" s="13">
        <v>0</v>
      </c>
    </row>
    <row r="98" spans="1:15" x14ac:dyDescent="0.2">
      <c r="A98" s="11" t="s">
        <v>75</v>
      </c>
      <c r="B98" s="14" t="s">
        <v>76</v>
      </c>
      <c r="C98" s="11" t="s">
        <v>31</v>
      </c>
      <c r="D98" s="13">
        <v>1.9</v>
      </c>
      <c r="E98" s="13">
        <v>6.35</v>
      </c>
      <c r="F98" s="13">
        <v>8.92</v>
      </c>
      <c r="G98" s="13">
        <v>101.3</v>
      </c>
      <c r="H98" s="13">
        <v>0</v>
      </c>
      <c r="I98" s="13">
        <v>30</v>
      </c>
      <c r="J98" s="13">
        <v>0</v>
      </c>
      <c r="K98" s="13">
        <v>0</v>
      </c>
      <c r="L98" s="13">
        <v>0</v>
      </c>
      <c r="M98" s="13">
        <v>0</v>
      </c>
      <c r="N98" s="13">
        <v>0</v>
      </c>
      <c r="O98" s="13">
        <v>0</v>
      </c>
    </row>
    <row r="99" spans="1:15" x14ac:dyDescent="0.2">
      <c r="A99" s="11">
        <v>353</v>
      </c>
      <c r="B99" s="14" t="s">
        <v>84</v>
      </c>
      <c r="C99" s="11">
        <v>70</v>
      </c>
      <c r="D99" s="13">
        <v>6.72</v>
      </c>
      <c r="E99" s="13">
        <v>11.2</v>
      </c>
      <c r="F99" s="13">
        <v>2.66</v>
      </c>
      <c r="G99" s="13">
        <v>165.2</v>
      </c>
      <c r="H99" s="13">
        <v>0</v>
      </c>
      <c r="I99" s="13">
        <v>2.17</v>
      </c>
      <c r="J99" s="13">
        <v>0</v>
      </c>
      <c r="K99" s="13">
        <v>0</v>
      </c>
      <c r="L99" s="13">
        <v>0</v>
      </c>
      <c r="M99" s="13">
        <v>0</v>
      </c>
      <c r="N99" s="13">
        <v>0</v>
      </c>
      <c r="O99" s="13">
        <v>0</v>
      </c>
    </row>
    <row r="100" spans="1:15" x14ac:dyDescent="0.2">
      <c r="A100" s="11">
        <v>312</v>
      </c>
      <c r="B100" s="14" t="s">
        <v>83</v>
      </c>
      <c r="C100" s="11" t="s">
        <v>25</v>
      </c>
      <c r="D100" s="13">
        <v>3.67</v>
      </c>
      <c r="E100" s="13">
        <v>5.76</v>
      </c>
      <c r="F100" s="13">
        <v>24.53</v>
      </c>
      <c r="G100" s="13">
        <v>164.7</v>
      </c>
      <c r="H100" s="13">
        <v>0</v>
      </c>
      <c r="I100" s="13">
        <v>21.797999999999998</v>
      </c>
      <c r="J100" s="13">
        <v>0</v>
      </c>
      <c r="K100" s="13">
        <v>0</v>
      </c>
      <c r="L100" s="13">
        <v>0</v>
      </c>
      <c r="M100" s="13">
        <v>0</v>
      </c>
      <c r="N100" s="13">
        <v>0</v>
      </c>
      <c r="O100" s="13">
        <v>0</v>
      </c>
    </row>
    <row r="101" spans="1:15" x14ac:dyDescent="0.2">
      <c r="A101" s="11" t="s">
        <v>35</v>
      </c>
      <c r="B101" s="14" t="s">
        <v>36</v>
      </c>
      <c r="C101" s="11" t="s">
        <v>37</v>
      </c>
      <c r="D101" s="13">
        <v>3.63</v>
      </c>
      <c r="E101" s="13">
        <v>0.49</v>
      </c>
      <c r="F101" s="13">
        <v>20.9</v>
      </c>
      <c r="G101" s="13">
        <v>109.45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13">
        <v>0</v>
      </c>
    </row>
    <row r="102" spans="1:15" x14ac:dyDescent="0.2">
      <c r="A102" s="11" t="s">
        <v>35</v>
      </c>
      <c r="B102" s="14" t="s">
        <v>38</v>
      </c>
      <c r="C102" s="11" t="s">
        <v>39</v>
      </c>
      <c r="D102" s="13">
        <v>7.7</v>
      </c>
      <c r="E102" s="13">
        <v>1.4</v>
      </c>
      <c r="F102" s="13">
        <v>37.700000000000003</v>
      </c>
      <c r="G102" s="13">
        <v>201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13">
        <v>0</v>
      </c>
    </row>
    <row r="103" spans="1:15" ht="26.25" customHeight="1" x14ac:dyDescent="0.2">
      <c r="A103" s="11" t="s">
        <v>46</v>
      </c>
      <c r="B103" s="14" t="s">
        <v>47</v>
      </c>
      <c r="C103" s="20" t="s">
        <v>34</v>
      </c>
      <c r="D103" s="13">
        <v>0</v>
      </c>
      <c r="E103" s="13">
        <v>0</v>
      </c>
      <c r="F103" s="13">
        <v>13.5</v>
      </c>
      <c r="G103" s="17">
        <v>51.24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13">
        <v>0</v>
      </c>
    </row>
    <row r="104" spans="1:15" s="4" customFormat="1" x14ac:dyDescent="0.2">
      <c r="A104" s="15"/>
      <c r="B104" s="12" t="s">
        <v>40</v>
      </c>
      <c r="C104" s="15"/>
      <c r="D104" s="16">
        <f t="shared" ref="D104:I104" si="7">D97+D98+D99+D100+D101+D102+D103</f>
        <v>23.98</v>
      </c>
      <c r="E104" s="16">
        <f t="shared" si="7"/>
        <v>25.249999999999996</v>
      </c>
      <c r="F104" s="16">
        <f t="shared" si="7"/>
        <v>108.98</v>
      </c>
      <c r="G104" s="16">
        <f t="shared" si="7"/>
        <v>798.74</v>
      </c>
      <c r="H104" s="16">
        <f t="shared" si="7"/>
        <v>1.7999999999999999E-2</v>
      </c>
      <c r="I104" s="16">
        <f t="shared" si="7"/>
        <v>56.218000000000004</v>
      </c>
      <c r="J104" s="16">
        <v>0</v>
      </c>
      <c r="K104" s="16">
        <v>0</v>
      </c>
      <c r="L104" s="16">
        <v>0</v>
      </c>
      <c r="M104" s="16">
        <v>0</v>
      </c>
      <c r="N104" s="16">
        <v>0</v>
      </c>
      <c r="O104" s="16">
        <v>0</v>
      </c>
    </row>
    <row r="105" spans="1:15" s="2" customFormat="1" x14ac:dyDescent="0.2">
      <c r="A105" s="9"/>
      <c r="B105" s="7"/>
      <c r="C105" s="9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</row>
    <row r="106" spans="1:15" x14ac:dyDescent="0.2">
      <c r="A106" s="8" t="s">
        <v>0</v>
      </c>
      <c r="B106" s="7" t="s">
        <v>74</v>
      </c>
      <c r="C106" s="9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</row>
    <row r="107" spans="1:15" s="3" customFormat="1" ht="33" customHeight="1" x14ac:dyDescent="0.2">
      <c r="A107" s="25" t="s">
        <v>2</v>
      </c>
      <c r="B107" s="26" t="s">
        <v>3</v>
      </c>
      <c r="C107" s="25" t="s">
        <v>4</v>
      </c>
      <c r="D107" s="24" t="s">
        <v>5</v>
      </c>
      <c r="E107" s="24"/>
      <c r="F107" s="24"/>
      <c r="G107" s="24" t="s">
        <v>6</v>
      </c>
      <c r="H107" s="24" t="s">
        <v>7</v>
      </c>
      <c r="I107" s="24"/>
      <c r="J107" s="24"/>
      <c r="K107" s="24"/>
      <c r="L107" s="24" t="s">
        <v>8</v>
      </c>
      <c r="M107" s="24"/>
      <c r="N107" s="24"/>
      <c r="O107" s="24"/>
    </row>
    <row r="108" spans="1:15" s="1" customFormat="1" ht="31.5" customHeight="1" x14ac:dyDescent="0.2">
      <c r="A108" s="25"/>
      <c r="B108" s="26"/>
      <c r="C108" s="25"/>
      <c r="D108" s="10" t="s">
        <v>9</v>
      </c>
      <c r="E108" s="10" t="s">
        <v>10</v>
      </c>
      <c r="F108" s="10" t="s">
        <v>11</v>
      </c>
      <c r="G108" s="24"/>
      <c r="H108" s="10" t="s">
        <v>12</v>
      </c>
      <c r="I108" s="10" t="s">
        <v>13</v>
      </c>
      <c r="J108" s="10" t="s">
        <v>14</v>
      </c>
      <c r="K108" s="10" t="s">
        <v>15</v>
      </c>
      <c r="L108" s="10" t="s">
        <v>16</v>
      </c>
      <c r="M108" s="10" t="s">
        <v>17</v>
      </c>
      <c r="N108" s="10" t="s">
        <v>18</v>
      </c>
      <c r="O108" s="10" t="s">
        <v>19</v>
      </c>
    </row>
    <row r="109" spans="1:15" x14ac:dyDescent="0.2">
      <c r="A109" s="11"/>
      <c r="B109" s="12" t="s">
        <v>20</v>
      </c>
      <c r="C109" s="11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</row>
    <row r="110" spans="1:15" x14ac:dyDescent="0.2">
      <c r="A110" s="11" t="s">
        <v>21</v>
      </c>
      <c r="B110" s="14" t="s">
        <v>22</v>
      </c>
      <c r="C110" s="11" t="s">
        <v>23</v>
      </c>
      <c r="D110" s="13">
        <v>0.36</v>
      </c>
      <c r="E110" s="13">
        <v>0.05</v>
      </c>
      <c r="F110" s="13">
        <v>0.77</v>
      </c>
      <c r="G110" s="13">
        <v>5.85</v>
      </c>
      <c r="H110" s="13">
        <v>1.7999999999999999E-2</v>
      </c>
      <c r="I110" s="13">
        <v>2.25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13">
        <v>0</v>
      </c>
    </row>
    <row r="111" spans="1:15" ht="27.75" customHeight="1" x14ac:dyDescent="0.2">
      <c r="A111" s="11" t="s">
        <v>65</v>
      </c>
      <c r="B111" s="14" t="s">
        <v>30</v>
      </c>
      <c r="C111" s="11" t="s">
        <v>31</v>
      </c>
      <c r="D111" s="13">
        <v>2.13</v>
      </c>
      <c r="E111" s="13">
        <v>2.87</v>
      </c>
      <c r="F111" s="13">
        <v>17.420000000000002</v>
      </c>
      <c r="G111" s="13">
        <v>104.48</v>
      </c>
      <c r="H111" s="13">
        <v>0</v>
      </c>
      <c r="I111" s="13">
        <v>16.5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13">
        <v>0</v>
      </c>
    </row>
    <row r="112" spans="1:15" ht="25.5" x14ac:dyDescent="0.2">
      <c r="A112" s="11" t="s">
        <v>71</v>
      </c>
      <c r="B112" s="14" t="s">
        <v>72</v>
      </c>
      <c r="C112" s="11" t="s">
        <v>25</v>
      </c>
      <c r="D112" s="13">
        <v>6.75</v>
      </c>
      <c r="E112" s="13">
        <v>6.21</v>
      </c>
      <c r="F112" s="13">
        <v>41.06</v>
      </c>
      <c r="G112" s="13">
        <v>246.91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13">
        <v>0</v>
      </c>
    </row>
    <row r="113" spans="1:15" x14ac:dyDescent="0.2">
      <c r="A113" s="11" t="s">
        <v>35</v>
      </c>
      <c r="B113" s="14" t="s">
        <v>36</v>
      </c>
      <c r="C113" s="11" t="s">
        <v>37</v>
      </c>
      <c r="D113" s="13">
        <v>3.63</v>
      </c>
      <c r="E113" s="13">
        <v>0.49</v>
      </c>
      <c r="F113" s="13">
        <v>20.9</v>
      </c>
      <c r="G113" s="13">
        <v>109.45</v>
      </c>
      <c r="H113" s="17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13">
        <v>0</v>
      </c>
    </row>
    <row r="114" spans="1:15" x14ac:dyDescent="0.2">
      <c r="A114" s="11" t="s">
        <v>35</v>
      </c>
      <c r="B114" s="14" t="s">
        <v>38</v>
      </c>
      <c r="C114" s="11" t="s">
        <v>39</v>
      </c>
      <c r="D114" s="13">
        <v>7.7</v>
      </c>
      <c r="E114" s="13">
        <v>1.4</v>
      </c>
      <c r="F114" s="13">
        <v>37.700000000000003</v>
      </c>
      <c r="G114" s="13">
        <v>201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13">
        <v>0</v>
      </c>
    </row>
    <row r="115" spans="1:15" x14ac:dyDescent="0.2">
      <c r="A115" s="11" t="s">
        <v>77</v>
      </c>
      <c r="B115" s="14" t="s">
        <v>78</v>
      </c>
      <c r="C115" s="11" t="s">
        <v>34</v>
      </c>
      <c r="D115" s="13">
        <v>0.4</v>
      </c>
      <c r="E115" s="13">
        <v>0.1</v>
      </c>
      <c r="F115" s="13">
        <v>30.16</v>
      </c>
      <c r="G115" s="13">
        <v>140.80000000000001</v>
      </c>
      <c r="H115" s="13">
        <v>0.02</v>
      </c>
      <c r="I115" s="13">
        <v>18.3</v>
      </c>
      <c r="J115" s="13">
        <v>0</v>
      </c>
      <c r="K115" s="13">
        <v>0.1</v>
      </c>
      <c r="L115" s="13">
        <v>19.239999999999998</v>
      </c>
      <c r="M115" s="13">
        <v>12.36</v>
      </c>
      <c r="N115" s="13">
        <v>6.36</v>
      </c>
      <c r="O115" s="13">
        <v>0.2</v>
      </c>
    </row>
    <row r="116" spans="1:15" ht="25.5" x14ac:dyDescent="0.2">
      <c r="A116" s="11">
        <v>295</v>
      </c>
      <c r="B116" s="14" t="s">
        <v>73</v>
      </c>
      <c r="C116" s="11">
        <v>120</v>
      </c>
      <c r="D116" s="13">
        <v>28.68</v>
      </c>
      <c r="E116" s="13">
        <v>6.84</v>
      </c>
      <c r="F116" s="13">
        <v>11.05</v>
      </c>
      <c r="G116" s="13">
        <v>2.988</v>
      </c>
      <c r="H116" s="13">
        <v>0</v>
      </c>
      <c r="I116" s="13">
        <v>2.988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13">
        <v>0</v>
      </c>
    </row>
    <row r="117" spans="1:15" s="4" customFormat="1" x14ac:dyDescent="0.2">
      <c r="A117" s="15"/>
      <c r="B117" s="12" t="s">
        <v>40</v>
      </c>
      <c r="C117" s="16">
        <f>C109+C110+C111+C112+C114+C115+C116+C113</f>
        <v>870</v>
      </c>
      <c r="D117" s="16">
        <f>D109+D110+D111+D112+D114+D115+D116+D113</f>
        <v>49.65</v>
      </c>
      <c r="E117" s="16">
        <f t="shared" ref="E117:O117" si="8">E109+E110+E111+E112+E114+E115+E116+E113</f>
        <v>17.959999999999997</v>
      </c>
      <c r="F117" s="16">
        <f t="shared" si="8"/>
        <v>159.06</v>
      </c>
      <c r="G117" s="16">
        <f t="shared" si="8"/>
        <v>811.47800000000007</v>
      </c>
      <c r="H117" s="16">
        <f t="shared" si="8"/>
        <v>3.7999999999999999E-2</v>
      </c>
      <c r="I117" s="16">
        <f t="shared" si="8"/>
        <v>40.037999999999997</v>
      </c>
      <c r="J117" s="16">
        <f t="shared" si="8"/>
        <v>0</v>
      </c>
      <c r="K117" s="16">
        <f t="shared" si="8"/>
        <v>0.1</v>
      </c>
      <c r="L117" s="16">
        <f t="shared" si="8"/>
        <v>19.239999999999998</v>
      </c>
      <c r="M117" s="16">
        <f t="shared" si="8"/>
        <v>12.36</v>
      </c>
      <c r="N117" s="16">
        <f t="shared" si="8"/>
        <v>6.36</v>
      </c>
      <c r="O117" s="16">
        <f t="shared" si="8"/>
        <v>0.2</v>
      </c>
    </row>
    <row r="118" spans="1:15" s="2" customFormat="1" x14ac:dyDescent="0.2">
      <c r="A118" s="9"/>
      <c r="B118" s="7"/>
      <c r="C118" s="9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</row>
    <row r="119" spans="1:15" x14ac:dyDescent="0.2">
      <c r="A119" s="8" t="s">
        <v>0</v>
      </c>
      <c r="B119" s="7" t="s">
        <v>79</v>
      </c>
      <c r="C119" s="9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</row>
    <row r="120" spans="1:15" s="3" customFormat="1" ht="33" customHeight="1" x14ac:dyDescent="0.2">
      <c r="A120" s="25" t="s">
        <v>2</v>
      </c>
      <c r="B120" s="26" t="s">
        <v>3</v>
      </c>
      <c r="C120" s="25" t="s">
        <v>4</v>
      </c>
      <c r="D120" s="24" t="s">
        <v>5</v>
      </c>
      <c r="E120" s="24"/>
      <c r="F120" s="24"/>
      <c r="G120" s="24" t="s">
        <v>6</v>
      </c>
      <c r="H120" s="24" t="s">
        <v>7</v>
      </c>
      <c r="I120" s="24"/>
      <c r="J120" s="24"/>
      <c r="K120" s="24"/>
      <c r="L120" s="24" t="s">
        <v>8</v>
      </c>
      <c r="M120" s="24"/>
      <c r="N120" s="24"/>
      <c r="O120" s="24"/>
    </row>
    <row r="121" spans="1:15" s="1" customFormat="1" ht="32.25" customHeight="1" x14ac:dyDescent="0.2">
      <c r="A121" s="25"/>
      <c r="B121" s="26"/>
      <c r="C121" s="25"/>
      <c r="D121" s="10" t="s">
        <v>9</v>
      </c>
      <c r="E121" s="10" t="s">
        <v>10</v>
      </c>
      <c r="F121" s="10" t="s">
        <v>11</v>
      </c>
      <c r="G121" s="24"/>
      <c r="H121" s="10" t="s">
        <v>12</v>
      </c>
      <c r="I121" s="10" t="s">
        <v>13</v>
      </c>
      <c r="J121" s="10" t="s">
        <v>14</v>
      </c>
      <c r="K121" s="10" t="s">
        <v>15</v>
      </c>
      <c r="L121" s="10" t="s">
        <v>16</v>
      </c>
      <c r="M121" s="10" t="s">
        <v>17</v>
      </c>
      <c r="N121" s="10" t="s">
        <v>18</v>
      </c>
      <c r="O121" s="10" t="s">
        <v>19</v>
      </c>
    </row>
    <row r="122" spans="1:15" x14ac:dyDescent="0.2">
      <c r="A122" s="11"/>
      <c r="B122" s="12" t="s">
        <v>20</v>
      </c>
      <c r="C122" s="11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</row>
    <row r="123" spans="1:15" x14ac:dyDescent="0.2">
      <c r="A123" s="11" t="s">
        <v>21</v>
      </c>
      <c r="B123" s="14" t="s">
        <v>22</v>
      </c>
      <c r="C123" s="11" t="s">
        <v>23</v>
      </c>
      <c r="D123" s="13">
        <v>0.36</v>
      </c>
      <c r="E123" s="13">
        <v>0.05</v>
      </c>
      <c r="F123" s="13">
        <v>0.77</v>
      </c>
      <c r="G123" s="13">
        <v>5.85</v>
      </c>
      <c r="H123" s="13">
        <v>1.7999999999999999E-2</v>
      </c>
      <c r="I123" s="13">
        <v>2.25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13">
        <v>0</v>
      </c>
    </row>
    <row r="124" spans="1:15" ht="25.5" x14ac:dyDescent="0.2">
      <c r="A124" s="11" t="s">
        <v>50</v>
      </c>
      <c r="B124" s="14" t="s">
        <v>51</v>
      </c>
      <c r="C124" s="11" t="s">
        <v>31</v>
      </c>
      <c r="D124" s="13">
        <v>4.9800000000000004</v>
      </c>
      <c r="E124" s="13">
        <v>3.25</v>
      </c>
      <c r="F124" s="13">
        <v>21.1</v>
      </c>
      <c r="G124" s="13">
        <v>189.42</v>
      </c>
      <c r="H124" s="13">
        <v>0</v>
      </c>
      <c r="I124" s="13">
        <v>16.5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13">
        <v>0</v>
      </c>
    </row>
    <row r="125" spans="1:15" x14ac:dyDescent="0.2">
      <c r="A125" s="11" t="s">
        <v>80</v>
      </c>
      <c r="B125" s="14" t="s">
        <v>81</v>
      </c>
      <c r="C125" s="11" t="s">
        <v>82</v>
      </c>
      <c r="D125" s="13">
        <v>18.100000000000001</v>
      </c>
      <c r="E125" s="13">
        <v>11.48</v>
      </c>
      <c r="F125" s="13">
        <v>17.11</v>
      </c>
      <c r="G125" s="13">
        <v>244.37</v>
      </c>
      <c r="H125" s="13">
        <v>0</v>
      </c>
      <c r="I125" s="13">
        <v>21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13">
        <v>0</v>
      </c>
    </row>
    <row r="126" spans="1:15" x14ac:dyDescent="0.2">
      <c r="A126" s="11" t="s">
        <v>35</v>
      </c>
      <c r="B126" s="14" t="s">
        <v>36</v>
      </c>
      <c r="C126" s="11" t="s">
        <v>37</v>
      </c>
      <c r="D126" s="13">
        <v>3.63</v>
      </c>
      <c r="E126" s="13">
        <v>0.49</v>
      </c>
      <c r="F126" s="13">
        <v>20.9</v>
      </c>
      <c r="G126" s="13">
        <v>109.45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13">
        <v>0</v>
      </c>
    </row>
    <row r="127" spans="1:15" x14ac:dyDescent="0.2">
      <c r="A127" s="11" t="s">
        <v>35</v>
      </c>
      <c r="B127" s="14" t="s">
        <v>38</v>
      </c>
      <c r="C127" s="11" t="s">
        <v>39</v>
      </c>
      <c r="D127" s="13">
        <v>7.7</v>
      </c>
      <c r="E127" s="13">
        <v>1.4</v>
      </c>
      <c r="F127" s="13">
        <v>37.700000000000003</v>
      </c>
      <c r="G127" s="13">
        <v>201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13">
        <v>0</v>
      </c>
    </row>
    <row r="128" spans="1:15" x14ac:dyDescent="0.2">
      <c r="A128" s="11" t="s">
        <v>55</v>
      </c>
      <c r="B128" s="14" t="s">
        <v>56</v>
      </c>
      <c r="C128" s="11" t="s">
        <v>34</v>
      </c>
      <c r="D128" s="13">
        <v>0</v>
      </c>
      <c r="E128" s="13">
        <v>0</v>
      </c>
      <c r="F128" s="13">
        <v>19.96</v>
      </c>
      <c r="G128" s="13">
        <v>75.819999999999993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13">
        <v>0</v>
      </c>
    </row>
    <row r="129" spans="1:15" s="4" customFormat="1" x14ac:dyDescent="0.2">
      <c r="A129" s="15"/>
      <c r="B129" s="12" t="s">
        <v>40</v>
      </c>
      <c r="C129" s="16">
        <f t="shared" ref="C129:I129" si="9">C122+C123+C124+C125+C126+C127+C128</f>
        <v>745</v>
      </c>
      <c r="D129" s="16">
        <f t="shared" si="9"/>
        <v>34.770000000000003</v>
      </c>
      <c r="E129" s="16">
        <f t="shared" si="9"/>
        <v>16.670000000000002</v>
      </c>
      <c r="F129" s="16">
        <f t="shared" si="9"/>
        <v>117.54000000000002</v>
      </c>
      <c r="G129" s="16">
        <f t="shared" si="9"/>
        <v>825.91000000000008</v>
      </c>
      <c r="H129" s="16">
        <f t="shared" si="9"/>
        <v>1.7999999999999999E-2</v>
      </c>
      <c r="I129" s="16">
        <f t="shared" si="9"/>
        <v>39.75</v>
      </c>
      <c r="J129" s="16">
        <v>0</v>
      </c>
      <c r="K129" s="16">
        <f>K122+K123+K124+K125+K126+K127+K128</f>
        <v>0</v>
      </c>
      <c r="L129" s="16">
        <f>L122+L123+L124+L125+L126+L127+L128</f>
        <v>0</v>
      </c>
      <c r="M129" s="16">
        <f>M122+M123+M124+M125+M126+M127+M128</f>
        <v>0</v>
      </c>
      <c r="N129" s="16">
        <f>N122+N123+N124+N125+N126+N127+N128</f>
        <v>0</v>
      </c>
      <c r="O129" s="16">
        <f>O122+O123+O124+O125+O126+O127+O128</f>
        <v>0</v>
      </c>
    </row>
  </sheetData>
  <mergeCells count="74">
    <mergeCell ref="H120:K120"/>
    <mergeCell ref="L120:O120"/>
    <mergeCell ref="A1:B1"/>
    <mergeCell ref="L1:O1"/>
    <mergeCell ref="E1:H1"/>
    <mergeCell ref="A2:O2"/>
    <mergeCell ref="A120:A121"/>
    <mergeCell ref="B120:B121"/>
    <mergeCell ref="C120:C121"/>
    <mergeCell ref="D120:F120"/>
    <mergeCell ref="G120:G121"/>
    <mergeCell ref="D107:F107"/>
    <mergeCell ref="G107:G108"/>
    <mergeCell ref="H107:K107"/>
    <mergeCell ref="L107:O107"/>
    <mergeCell ref="A107:A108"/>
    <mergeCell ref="B107:B108"/>
    <mergeCell ref="C107:C108"/>
    <mergeCell ref="H81:K81"/>
    <mergeCell ref="L81:O81"/>
    <mergeCell ref="A94:A95"/>
    <mergeCell ref="B94:B95"/>
    <mergeCell ref="C94:C95"/>
    <mergeCell ref="D94:F94"/>
    <mergeCell ref="G94:G95"/>
    <mergeCell ref="H94:K94"/>
    <mergeCell ref="L94:O94"/>
    <mergeCell ref="A81:A82"/>
    <mergeCell ref="B81:B82"/>
    <mergeCell ref="C81:C82"/>
    <mergeCell ref="D81:F81"/>
    <mergeCell ref="G81:G82"/>
    <mergeCell ref="D68:F68"/>
    <mergeCell ref="G68:G69"/>
    <mergeCell ref="H68:K68"/>
    <mergeCell ref="L68:O68"/>
    <mergeCell ref="A68:A69"/>
    <mergeCell ref="B68:B69"/>
    <mergeCell ref="C68:C69"/>
    <mergeCell ref="H43:K43"/>
    <mergeCell ref="L43:O43"/>
    <mergeCell ref="A55:A56"/>
    <mergeCell ref="B55:B56"/>
    <mergeCell ref="C55:C56"/>
    <mergeCell ref="D55:F55"/>
    <mergeCell ref="G55:G56"/>
    <mergeCell ref="H55:K55"/>
    <mergeCell ref="L55:O55"/>
    <mergeCell ref="A43:A44"/>
    <mergeCell ref="B43:B44"/>
    <mergeCell ref="C43:C44"/>
    <mergeCell ref="D43:F43"/>
    <mergeCell ref="G43:G44"/>
    <mergeCell ref="D31:F31"/>
    <mergeCell ref="G31:G32"/>
    <mergeCell ref="H31:K31"/>
    <mergeCell ref="L31:O31"/>
    <mergeCell ref="A31:A32"/>
    <mergeCell ref="B31:B32"/>
    <mergeCell ref="C31:C32"/>
    <mergeCell ref="L4:O4"/>
    <mergeCell ref="A17:A18"/>
    <mergeCell ref="B17:B18"/>
    <mergeCell ref="C17:C18"/>
    <mergeCell ref="D17:F17"/>
    <mergeCell ref="G17:G18"/>
    <mergeCell ref="H17:K17"/>
    <mergeCell ref="L17:O17"/>
    <mergeCell ref="A4:A5"/>
    <mergeCell ref="B4:B5"/>
    <mergeCell ref="C4:C5"/>
    <mergeCell ref="D4:F4"/>
    <mergeCell ref="G4:G5"/>
    <mergeCell ref="H4:K4"/>
  </mergeCells>
  <pageMargins left="0.61" right="0.16" top="0.28999999999999998" bottom="0.2" header="0.51181102362204722" footer="0.26"/>
  <pageSetup paperSize="9" scale="85" firstPageNumber="0" fitToHeight="10" orientation="landscape" verticalDpi="0" r:id="rId1"/>
  <rowBreaks count="2" manualBreakCount="2">
    <brk id="29" max="16383" man="1"/>
    <brk id="6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8"/>
  <sheetViews>
    <sheetView view="pageBreakPreview" topLeftCell="A112" zoomScaleNormal="100" zoomScaleSheetLayoutView="100" workbookViewId="0">
      <selection activeCell="A2" sqref="A2:O2"/>
    </sheetView>
  </sheetViews>
  <sheetFormatPr defaultRowHeight="12.75" x14ac:dyDescent="0.2"/>
  <cols>
    <col min="1" max="1" width="9.140625" style="21"/>
    <col min="2" max="2" width="29.42578125" style="22" customWidth="1"/>
    <col min="3" max="3" width="9.140625" style="21"/>
    <col min="4" max="4" width="9.140625" style="23"/>
    <col min="5" max="5" width="10.140625" style="23" customWidth="1"/>
    <col min="6" max="6" width="9.140625" style="23"/>
    <col min="7" max="7" width="13.7109375" style="23" customWidth="1"/>
    <col min="8" max="8" width="10" style="23" customWidth="1"/>
    <col min="9" max="14" width="9.140625" style="23"/>
    <col min="15" max="15" width="10.140625" style="23" customWidth="1"/>
    <col min="16" max="1025" width="8.42578125"/>
  </cols>
  <sheetData>
    <row r="1" spans="1:15" ht="87.75" customHeight="1" x14ac:dyDescent="0.2">
      <c r="A1" s="27" t="s">
        <v>86</v>
      </c>
      <c r="B1" s="27"/>
      <c r="C1" s="5"/>
      <c r="D1" s="6"/>
      <c r="E1" s="28" t="s">
        <v>87</v>
      </c>
      <c r="F1" s="28"/>
      <c r="G1" s="28"/>
      <c r="H1" s="28"/>
      <c r="I1" s="7"/>
      <c r="J1" s="6"/>
      <c r="K1" s="6"/>
      <c r="L1" s="28" t="s">
        <v>88</v>
      </c>
      <c r="M1" s="28"/>
      <c r="N1" s="28"/>
      <c r="O1" s="28"/>
    </row>
    <row r="2" spans="1:15" ht="62.25" customHeight="1" x14ac:dyDescent="0.2">
      <c r="A2" s="29" t="s">
        <v>89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5" x14ac:dyDescent="0.2">
      <c r="A3" s="8" t="s">
        <v>0</v>
      </c>
      <c r="B3" s="7" t="s">
        <v>1</v>
      </c>
      <c r="C3" s="9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5" x14ac:dyDescent="0.2">
      <c r="A4" s="25" t="s">
        <v>2</v>
      </c>
      <c r="B4" s="26" t="s">
        <v>3</v>
      </c>
      <c r="C4" s="25" t="s">
        <v>4</v>
      </c>
      <c r="D4" s="24" t="s">
        <v>5</v>
      </c>
      <c r="E4" s="24"/>
      <c r="F4" s="24"/>
      <c r="G4" s="24" t="s">
        <v>6</v>
      </c>
      <c r="H4" s="24" t="s">
        <v>7</v>
      </c>
      <c r="I4" s="24"/>
      <c r="J4" s="24"/>
      <c r="K4" s="24"/>
      <c r="L4" s="24" t="s">
        <v>8</v>
      </c>
      <c r="M4" s="24"/>
      <c r="N4" s="24"/>
      <c r="O4" s="24"/>
    </row>
    <row r="5" spans="1:15" ht="16.5" customHeight="1" x14ac:dyDescent="0.2">
      <c r="A5" s="25"/>
      <c r="B5" s="26"/>
      <c r="C5" s="25"/>
      <c r="D5" s="10" t="s">
        <v>9</v>
      </c>
      <c r="E5" s="10" t="s">
        <v>10</v>
      </c>
      <c r="F5" s="10" t="s">
        <v>11</v>
      </c>
      <c r="G5" s="24"/>
      <c r="H5" s="10" t="s">
        <v>12</v>
      </c>
      <c r="I5" s="10" t="s">
        <v>13</v>
      </c>
      <c r="J5" s="10" t="s">
        <v>14</v>
      </c>
      <c r="K5" s="10" t="s">
        <v>15</v>
      </c>
      <c r="L5" s="10" t="s">
        <v>16</v>
      </c>
      <c r="M5" s="10" t="s">
        <v>17</v>
      </c>
      <c r="N5" s="10" t="s">
        <v>18</v>
      </c>
      <c r="O5" s="10" t="s">
        <v>19</v>
      </c>
    </row>
    <row r="6" spans="1:15" x14ac:dyDescent="0.2">
      <c r="A6" s="11"/>
      <c r="B6" s="12" t="s">
        <v>20</v>
      </c>
      <c r="C6" s="11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x14ac:dyDescent="0.2">
      <c r="A7" s="11" t="s">
        <v>21</v>
      </c>
      <c r="B7" s="14" t="s">
        <v>22</v>
      </c>
      <c r="C7" s="11">
        <v>30</v>
      </c>
      <c r="D7" s="13">
        <f>Ст.школьники!D7/Ст.школьники!C7*мл.школьники!C7</f>
        <v>0.24</v>
      </c>
      <c r="E7" s="13">
        <f>Ст.школьники!E7/Ст.школьники!C7*мл.школьники!C7</f>
        <v>3.3333333333333333E-2</v>
      </c>
      <c r="F7" s="13">
        <f>Ст.школьники!F7/Ст.школьники!C7*мл.школьники!C7</f>
        <v>0.51333333333333331</v>
      </c>
      <c r="G7" s="13">
        <f>Ст.школьники!G7/Ст.школьники!C7*мл.школьники!C7</f>
        <v>3.9000000000000004</v>
      </c>
      <c r="H7" s="13">
        <f>Ст.школьники!H7/Ст.школьники!C7*мл.школьники!C7</f>
        <v>1.1999999999999999E-2</v>
      </c>
      <c r="I7" s="13">
        <f>Ст.школьники!I7/Ст.школьники!C7*мл.школьники!C7</f>
        <v>1.5</v>
      </c>
      <c r="J7" s="13">
        <f>Ст.школьники!J7/Ст.школьники!C7*мл.школьники!C7</f>
        <v>0</v>
      </c>
      <c r="K7" s="13">
        <f>Ст.школьники!K7/Ст.школьники!C7*мл.школьники!C7</f>
        <v>0</v>
      </c>
      <c r="L7" s="13">
        <f>Ст.школьники!L7/Ст.школьники!C7*мл.школьники!C7</f>
        <v>0</v>
      </c>
      <c r="M7" s="13">
        <f>Ст.школьники!M7/Ст.школьники!C7*мл.школьники!C7</f>
        <v>0</v>
      </c>
      <c r="N7" s="13">
        <f>Ст.школьники!N7/Ст.школьники!C7*мл.школьники!C7</f>
        <v>0</v>
      </c>
      <c r="O7" s="13">
        <f>Ст.школьники!O7/Ст.школьники!C7*мл.школьники!C7</f>
        <v>0</v>
      </c>
    </row>
    <row r="8" spans="1:15" x14ac:dyDescent="0.2">
      <c r="A8" s="11">
        <v>203</v>
      </c>
      <c r="B8" s="14" t="s">
        <v>24</v>
      </c>
      <c r="C8" s="11">
        <v>150</v>
      </c>
      <c r="D8" s="13">
        <f>Ст.школьники!D8/Ст.школьники!C8*мл.школьники!C8</f>
        <v>5.625</v>
      </c>
      <c r="E8" s="13">
        <f>Ст.школьники!E8/Ст.школьники!C8*мл.школьники!C8</f>
        <v>5.1750000000000007</v>
      </c>
      <c r="F8" s="13">
        <f>Ст.школьники!F8/Ст.школьники!C8*мл.школьники!C8</f>
        <v>34.216666666666669</v>
      </c>
      <c r="G8" s="13">
        <f>Ст.школьники!G8/Ст.школьники!C8*мл.школьники!C8</f>
        <v>205.75833333333335</v>
      </c>
      <c r="H8" s="13">
        <f>Ст.школьники!H8/Ст.школьники!C8*мл.школьники!C8</f>
        <v>0</v>
      </c>
      <c r="I8" s="13">
        <f>Ст.школьники!I8/Ст.школьники!C8*мл.школьники!C8</f>
        <v>0</v>
      </c>
      <c r="J8" s="13">
        <f>Ст.школьники!J8/Ст.школьники!C8*мл.школьники!C8</f>
        <v>0</v>
      </c>
      <c r="K8" s="13">
        <f>Ст.школьники!K8/Ст.школьники!C8*мл.школьники!C8</f>
        <v>0</v>
      </c>
      <c r="L8" s="13">
        <f>Ст.школьники!L8/Ст.школьники!C8*мл.школьники!C8</f>
        <v>0</v>
      </c>
      <c r="M8" s="13">
        <f>Ст.школьники!M8/Ст.школьники!C8*мл.школьники!C8</f>
        <v>0</v>
      </c>
      <c r="N8" s="13">
        <f>Ст.школьники!N8/Ст.школьники!C8*мл.школьники!C8</f>
        <v>0</v>
      </c>
      <c r="O8" s="13">
        <f>Ст.школьники!O8/Ст.школьники!C8*мл.школьники!C8</f>
        <v>0</v>
      </c>
    </row>
    <row r="9" spans="1:15" x14ac:dyDescent="0.2">
      <c r="A9" s="11" t="s">
        <v>26</v>
      </c>
      <c r="B9" s="14" t="s">
        <v>27</v>
      </c>
      <c r="C9" s="11">
        <v>55</v>
      </c>
      <c r="D9" s="13">
        <f>Ст.школьники!D9/Ст.школьники!C9*мл.школьники!C9</f>
        <v>6.3957142857142868</v>
      </c>
      <c r="E9" s="13">
        <f>Ст.школьники!E9/Ст.школьники!C9*мл.школьники!C9</f>
        <v>12.265000000000001</v>
      </c>
      <c r="F9" s="13">
        <f>Ст.школьники!F9/Ст.школьники!C9*мл.школьники!C9</f>
        <v>6.2857142857142861E-2</v>
      </c>
      <c r="G9" s="13">
        <f>Ст.школьники!G9/Ст.школьники!C9*мл.школьники!C9</f>
        <v>140.75285714285715</v>
      </c>
      <c r="H9" s="13">
        <f>Ст.школьники!H9/Ст.школьники!C9*мл.школьники!C9</f>
        <v>0</v>
      </c>
      <c r="I9" s="13">
        <f>Ст.школьники!I9/Ст.школьники!C9*мл.школьники!C9</f>
        <v>0</v>
      </c>
      <c r="J9" s="13">
        <f>Ст.школьники!J9/Ст.школьники!C9*мл.школьники!C9</f>
        <v>0</v>
      </c>
      <c r="K9" s="13">
        <f>Ст.школьники!K9/Ст.школьники!C9*мл.школьники!C9</f>
        <v>0</v>
      </c>
      <c r="L9" s="13">
        <f>Ст.школьники!L9/Ст.школьники!C9*мл.школьники!C9</f>
        <v>0</v>
      </c>
      <c r="M9" s="13">
        <f>Ст.школьники!M9/Ст.школьники!C9*мл.школьники!C9</f>
        <v>0</v>
      </c>
      <c r="N9" s="13">
        <f>Ст.школьники!N9/Ст.школьники!C9*мл.школьники!C9</f>
        <v>0</v>
      </c>
      <c r="O9" s="13">
        <f>Ст.школьники!O9/Ст.школьники!C9*мл.школьники!C9</f>
        <v>0</v>
      </c>
    </row>
    <row r="10" spans="1:15" ht="38.25" x14ac:dyDescent="0.2">
      <c r="A10" s="11" t="s">
        <v>29</v>
      </c>
      <c r="B10" s="14" t="s">
        <v>30</v>
      </c>
      <c r="C10" s="11">
        <v>200</v>
      </c>
      <c r="D10" s="13">
        <f>Ст.школьники!D10/Ст.школьники!C10*мл.школьники!C10</f>
        <v>1.704</v>
      </c>
      <c r="E10" s="13">
        <f>Ст.школьники!E10/Ст.школьники!C10*мл.школьники!C10</f>
        <v>2.2960000000000003</v>
      </c>
      <c r="F10" s="13">
        <f>Ст.школьники!F10/Ст.школьники!C10*мл.школьники!C10</f>
        <v>13.936000000000002</v>
      </c>
      <c r="G10" s="13">
        <f>Ст.школьники!G10/Ст.школьники!C10*мл.школьники!C10</f>
        <v>83.584000000000003</v>
      </c>
      <c r="H10" s="13">
        <f>Ст.школьники!H10/Ст.школьники!C10*мл.школьники!C10</f>
        <v>0</v>
      </c>
      <c r="I10" s="13">
        <f>Ст.школьники!I10/Ст.школьники!C10*мл.школьники!C10</f>
        <v>13.200000000000001</v>
      </c>
      <c r="J10" s="13">
        <f>Ст.школьники!J10/Ст.школьники!C10*мл.школьники!C10</f>
        <v>0</v>
      </c>
      <c r="K10" s="13">
        <f>Ст.школьники!K10/Ст.школьники!C10*мл.школьники!C10</f>
        <v>0</v>
      </c>
      <c r="L10" s="13">
        <f>Ст.школьники!L10/Ст.школьники!C10*мл.школьники!C10</f>
        <v>0</v>
      </c>
      <c r="M10" s="13">
        <f>Ст.школьники!M10/Ст.школьники!C10*мл.школьники!C10</f>
        <v>0</v>
      </c>
      <c r="N10" s="13">
        <f>Ст.школьники!N10/Ст.школьники!C10*мл.школьники!C10</f>
        <v>0</v>
      </c>
      <c r="O10" s="13">
        <f>Ст.школьники!O10/Ст.школьники!C10*мл.школьники!C10</f>
        <v>0</v>
      </c>
    </row>
    <row r="11" spans="1:15" x14ac:dyDescent="0.2">
      <c r="A11" s="11" t="s">
        <v>32</v>
      </c>
      <c r="B11" s="14" t="s">
        <v>33</v>
      </c>
      <c r="C11" s="11" t="s">
        <v>34</v>
      </c>
      <c r="D11" s="13">
        <f>Ст.школьники!D11/Ст.школьники!C11*мл.школьники!C11</f>
        <v>20</v>
      </c>
      <c r="E11" s="13">
        <f>Ст.школьники!E11/Ст.школьники!C11*мл.школьники!C11</f>
        <v>2</v>
      </c>
      <c r="F11" s="13">
        <f>Ст.школьники!F11/Ст.школьники!C11*мл.школьники!C11</f>
        <v>57.999999999999993</v>
      </c>
      <c r="G11" s="13">
        <f>Ст.школьники!G11/Ст.школьники!C11*мл.школьники!C11</f>
        <v>330</v>
      </c>
      <c r="H11" s="13">
        <f>Ст.школьники!H11/Ст.школьники!C11*мл.школьники!C11</f>
        <v>0</v>
      </c>
      <c r="I11" s="13">
        <f>Ст.школьники!I11/Ст.школьники!C11*мл.школьники!C11</f>
        <v>23</v>
      </c>
      <c r="J11" s="13">
        <f>Ст.школьники!J11/Ст.школьники!C11*мл.школьники!C11</f>
        <v>0</v>
      </c>
      <c r="K11" s="13">
        <f>Ст.школьники!K11/Ст.школьники!C11*мл.школьники!C11</f>
        <v>0</v>
      </c>
      <c r="L11" s="13">
        <f>Ст.школьники!L11/Ст.школьники!C11*мл.школьники!C11</f>
        <v>0</v>
      </c>
      <c r="M11" s="13">
        <f>Ст.школьники!M11/Ст.школьники!C11*мл.школьники!C11</f>
        <v>0</v>
      </c>
      <c r="N11" s="13">
        <f>Ст.школьники!N11/Ст.школьники!C11*мл.школьники!C11</f>
        <v>0</v>
      </c>
      <c r="O11" s="13">
        <f>Ст.школьники!O11/Ст.школьники!C11*мл.школьники!C11</f>
        <v>0</v>
      </c>
    </row>
    <row r="12" spans="1:15" x14ac:dyDescent="0.2">
      <c r="A12" s="11" t="s">
        <v>35</v>
      </c>
      <c r="B12" s="14" t="s">
        <v>36</v>
      </c>
      <c r="C12" s="11">
        <v>52</v>
      </c>
      <c r="D12" s="13">
        <f>Ст.школьники!D12/Ст.школьники!C12*мл.школьники!C12</f>
        <v>3.4320000000000004</v>
      </c>
      <c r="E12" s="13">
        <f>Ст.школьники!E12/Ст.школьники!C12*мл.школьники!C12</f>
        <v>0.46327272727272722</v>
      </c>
      <c r="F12" s="13">
        <f>Ст.школьники!F12/Ст.школьники!C12*мл.школьники!C12</f>
        <v>19.759999999999998</v>
      </c>
      <c r="G12" s="13">
        <f>Ст.школьники!G12/Ст.школьники!C12*мл.школьники!C12</f>
        <v>103.48</v>
      </c>
      <c r="H12" s="13">
        <f>Ст.школьники!H12/Ст.школьники!C12*мл.школьники!C12</f>
        <v>0</v>
      </c>
      <c r="I12" s="13">
        <f>Ст.школьники!I12/Ст.школьники!C12*мл.школьники!C12</f>
        <v>0</v>
      </c>
      <c r="J12" s="13">
        <f>Ст.школьники!J12/Ст.школьники!C12*мл.школьники!C12</f>
        <v>0</v>
      </c>
      <c r="K12" s="13">
        <f>Ст.школьники!K12/Ст.школьники!C12*мл.школьники!C12</f>
        <v>0</v>
      </c>
      <c r="L12" s="13">
        <f>Ст.школьники!L12/Ст.школьники!C12*мл.школьники!C12</f>
        <v>0</v>
      </c>
      <c r="M12" s="13">
        <f>Ст.школьники!M12/Ст.школьники!C12*мл.школьники!C12</f>
        <v>0</v>
      </c>
      <c r="N12" s="13">
        <f>Ст.школьники!N12/Ст.школьники!C12*мл.школьники!C12</f>
        <v>0</v>
      </c>
      <c r="O12" s="13">
        <f>Ст.школьники!O12/Ст.школьники!C12*мл.школьники!C12</f>
        <v>0</v>
      </c>
    </row>
    <row r="13" spans="1:15" x14ac:dyDescent="0.2">
      <c r="A13" s="11" t="s">
        <v>35</v>
      </c>
      <c r="B13" s="14" t="s">
        <v>38</v>
      </c>
      <c r="C13" s="11">
        <v>16</v>
      </c>
      <c r="D13" s="13">
        <f>Ст.школьники!D13/Ст.школьники!C13*мл.школьники!C13</f>
        <v>6.16</v>
      </c>
      <c r="E13" s="13">
        <f>Ст.школьники!E13/Ст.школьники!C13*мл.школьники!C13</f>
        <v>1.1199999999999999</v>
      </c>
      <c r="F13" s="13">
        <f>Ст.школьники!F13/Ст.школьники!C13*мл.школьники!C13</f>
        <v>30.160000000000004</v>
      </c>
      <c r="G13" s="13">
        <f>Ст.школьники!G13/Ст.школьники!C13*мл.школьники!C13</f>
        <v>160.80000000000001</v>
      </c>
      <c r="H13" s="13">
        <f>Ст.школьники!H13/Ст.школьники!C13*мл.школьники!C13</f>
        <v>0</v>
      </c>
      <c r="I13" s="13">
        <f>Ст.школьники!I13/Ст.школьники!C13*мл.школьники!C13</f>
        <v>0</v>
      </c>
      <c r="J13" s="13">
        <f>Ст.школьники!J13/Ст.школьники!C13*мл.школьники!C13</f>
        <v>0</v>
      </c>
      <c r="K13" s="13">
        <f>Ст.школьники!K13/Ст.школьники!C13*мл.школьники!C13</f>
        <v>0</v>
      </c>
      <c r="L13" s="13">
        <f>Ст.школьники!L13/Ст.школьники!C13*мл.школьники!C13</f>
        <v>0</v>
      </c>
      <c r="M13" s="13">
        <f>Ст.школьники!M13/Ст.школьники!C13*мл.школьники!C13</f>
        <v>0</v>
      </c>
      <c r="N13" s="13">
        <f>Ст.школьники!N13/Ст.школьники!C13*мл.школьники!C13</f>
        <v>0</v>
      </c>
      <c r="O13" s="13">
        <f>Ст.школьники!O13/Ст.школьники!C13*мл.школьники!C13</f>
        <v>0</v>
      </c>
    </row>
    <row r="14" spans="1:15" x14ac:dyDescent="0.2">
      <c r="A14" s="15"/>
      <c r="B14" s="12" t="s">
        <v>40</v>
      </c>
      <c r="C14" s="16">
        <f t="shared" ref="C14:I14" si="0">C7+C8+C9+C10+C11+C12+C13</f>
        <v>703</v>
      </c>
      <c r="D14" s="16">
        <f t="shared" si="0"/>
        <v>43.556714285714293</v>
      </c>
      <c r="E14" s="16">
        <f t="shared" si="0"/>
        <v>23.352606060606064</v>
      </c>
      <c r="F14" s="16">
        <f t="shared" si="0"/>
        <v>156.64885714285714</v>
      </c>
      <c r="G14" s="16">
        <f t="shared" si="0"/>
        <v>1028.2751904761906</v>
      </c>
      <c r="H14" s="16">
        <f t="shared" si="0"/>
        <v>1.1999999999999999E-2</v>
      </c>
      <c r="I14" s="16">
        <f t="shared" si="0"/>
        <v>37.700000000000003</v>
      </c>
      <c r="J14" s="16">
        <v>0</v>
      </c>
      <c r="K14" s="16">
        <f>K7+K8+K9+K10+K11+K12+K13</f>
        <v>0</v>
      </c>
      <c r="L14" s="16">
        <f>L7+L8+L9+L10+L11+L12+L13</f>
        <v>0</v>
      </c>
      <c r="M14" s="16">
        <f>M7+M8+M9+M10+M11+M12+M13</f>
        <v>0</v>
      </c>
      <c r="N14" s="16">
        <f>N7+N8+N9+N10+N11+N12+N13</f>
        <v>0</v>
      </c>
      <c r="O14" s="16">
        <f>O7+O8+O9+O10+O11+O12+O13</f>
        <v>0</v>
      </c>
    </row>
    <row r="15" spans="1:15" x14ac:dyDescent="0.2">
      <c r="A15" s="9"/>
      <c r="B15" s="7"/>
      <c r="C15" s="9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</row>
    <row r="16" spans="1:15" x14ac:dyDescent="0.2">
      <c r="A16" s="8" t="s">
        <v>0</v>
      </c>
      <c r="B16" s="7" t="s">
        <v>41</v>
      </c>
      <c r="C16" s="9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</row>
    <row r="17" spans="1:15" x14ac:dyDescent="0.2">
      <c r="A17" s="25" t="s">
        <v>2</v>
      </c>
      <c r="B17" s="26" t="s">
        <v>3</v>
      </c>
      <c r="C17" s="25" t="s">
        <v>4</v>
      </c>
      <c r="D17" s="24" t="s">
        <v>5</v>
      </c>
      <c r="E17" s="24"/>
      <c r="F17" s="24"/>
      <c r="G17" s="24" t="s">
        <v>6</v>
      </c>
      <c r="H17" s="24" t="s">
        <v>7</v>
      </c>
      <c r="I17" s="24"/>
      <c r="J17" s="24"/>
      <c r="K17" s="24"/>
      <c r="L17" s="24" t="s">
        <v>8</v>
      </c>
      <c r="M17" s="24"/>
      <c r="N17" s="24"/>
      <c r="O17" s="24"/>
    </row>
    <row r="18" spans="1:15" ht="36.75" customHeight="1" x14ac:dyDescent="0.2">
      <c r="A18" s="25"/>
      <c r="B18" s="26"/>
      <c r="C18" s="25"/>
      <c r="D18" s="10" t="s">
        <v>9</v>
      </c>
      <c r="E18" s="10" t="s">
        <v>10</v>
      </c>
      <c r="F18" s="10" t="s">
        <v>11</v>
      </c>
      <c r="G18" s="24"/>
      <c r="H18" s="10" t="s">
        <v>12</v>
      </c>
      <c r="I18" s="10" t="s">
        <v>13</v>
      </c>
      <c r="J18" s="10" t="s">
        <v>14</v>
      </c>
      <c r="K18" s="10" t="s">
        <v>15</v>
      </c>
      <c r="L18" s="10" t="s">
        <v>16</v>
      </c>
      <c r="M18" s="10" t="s">
        <v>17</v>
      </c>
      <c r="N18" s="10" t="s">
        <v>18</v>
      </c>
      <c r="O18" s="10" t="s">
        <v>19</v>
      </c>
    </row>
    <row r="19" spans="1:15" x14ac:dyDescent="0.2">
      <c r="A19" s="11"/>
      <c r="B19" s="12" t="s">
        <v>20</v>
      </c>
      <c r="C19" s="11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</row>
    <row r="20" spans="1:15" x14ac:dyDescent="0.2">
      <c r="A20" s="11" t="s">
        <v>21</v>
      </c>
      <c r="B20" s="14" t="s">
        <v>22</v>
      </c>
      <c r="C20" s="11">
        <v>30</v>
      </c>
      <c r="D20" s="13">
        <f>Ст.школьники!D20/Ст.школьники!C20*мл.школьники!C20</f>
        <v>0.24</v>
      </c>
      <c r="E20" s="13">
        <f>Ст.школьники!E20/Ст.школьники!C20*мл.школьники!C20</f>
        <v>3.3333333333333333E-2</v>
      </c>
      <c r="F20" s="13">
        <f>Ст.школьники!F20/Ст.школьники!C20*мл.школьники!C20</f>
        <v>0.51333333333333331</v>
      </c>
      <c r="G20" s="13">
        <f>Ст.школьники!G20/Ст.школьники!C20*мл.школьники!C20</f>
        <v>3.9000000000000004</v>
      </c>
      <c r="H20" s="17">
        <f>Ст.школьники!H20/Ст.школьники!C20*мл.школьники!C20</f>
        <v>1.1999999999999999E-2</v>
      </c>
      <c r="I20" s="13">
        <f>Ст.школьники!I20/Ст.школьники!C20*мл.школьники!C20</f>
        <v>1.5</v>
      </c>
      <c r="J20" s="13">
        <f>Ст.школьники!J20/Ст.школьники!C20*мл.школьники!C20</f>
        <v>0</v>
      </c>
      <c r="K20" s="13">
        <f>Ст.школьники!K20/Ст.школьники!C20*мл.школьники!C20</f>
        <v>0</v>
      </c>
      <c r="L20" s="13">
        <f>Ст.школьники!L20/Ст.школьники!C20*мл.школьники!C20</f>
        <v>0</v>
      </c>
      <c r="M20" s="13">
        <f>Ст.школьники!M20/Ст.школьники!C20*мл.школьники!C20</f>
        <v>0</v>
      </c>
      <c r="N20" s="13">
        <f>Ст.школьники!N20/Ст.школьники!C20*мл.школьники!C20</f>
        <v>0</v>
      </c>
      <c r="O20" s="13">
        <f>Ст.школьники!O20/Ст.школьники!C20*мл.школьники!C20</f>
        <v>0</v>
      </c>
    </row>
    <row r="21" spans="1:15" x14ac:dyDescent="0.2">
      <c r="A21" s="11" t="s">
        <v>42</v>
      </c>
      <c r="B21" s="14" t="s">
        <v>43</v>
      </c>
      <c r="C21" s="11">
        <v>200</v>
      </c>
      <c r="D21" s="13">
        <f>Ст.школьники!D21/Ст.школьники!C21*мл.школьники!C21</f>
        <v>1.3439999999999999</v>
      </c>
      <c r="E21" s="13">
        <f>Ст.школьники!E21/Ст.школьники!C21*мл.школьники!C21</f>
        <v>4.1360000000000001</v>
      </c>
      <c r="F21" s="13">
        <f>Ст.школьники!F21/Ст.школьники!C21*мл.школьники!C21</f>
        <v>6.2160000000000002</v>
      </c>
      <c r="G21" s="13">
        <f>Ст.школьники!G21/Ст.школьники!C21*мл.школьники!C21</f>
        <v>68.096000000000004</v>
      </c>
      <c r="H21" s="17">
        <f>Ст.школьники!H21/Ст.школьники!C21*мл.школьники!C21</f>
        <v>0</v>
      </c>
      <c r="I21" s="13">
        <f>Ст.школьники!I21/Ст.школьники!C21*мл.школьники!C21</f>
        <v>23</v>
      </c>
      <c r="J21" s="13">
        <f>Ст.школьники!J21/Ст.школьники!C21*мл.школьники!C21</f>
        <v>0</v>
      </c>
      <c r="K21" s="13">
        <f>Ст.школьники!K21/Ст.школьники!C21*мл.школьники!C21</f>
        <v>0</v>
      </c>
      <c r="L21" s="13">
        <f>Ст.школьники!L21/Ст.школьники!C21*мл.школьники!C21</f>
        <v>0</v>
      </c>
      <c r="M21" s="13">
        <f>Ст.школьники!M21/Ст.школьники!C21*мл.школьники!C21</f>
        <v>0</v>
      </c>
      <c r="N21" s="13">
        <f>Ст.школьники!N21/Ст.школьники!C21*мл.школьники!C21</f>
        <v>0</v>
      </c>
      <c r="O21" s="13">
        <f>Ст.школьники!O21/Ст.школьники!C21*мл.школьники!C21</f>
        <v>0</v>
      </c>
    </row>
    <row r="22" spans="1:15" ht="25.5" x14ac:dyDescent="0.2">
      <c r="A22" s="11" t="s">
        <v>44</v>
      </c>
      <c r="B22" s="14" t="s">
        <v>45</v>
      </c>
      <c r="C22" s="11">
        <v>100</v>
      </c>
      <c r="D22" s="13">
        <f>Ст.школьники!D22/Ст.школьники!C22*мл.школьники!C22</f>
        <v>0.03</v>
      </c>
      <c r="E22" s="13">
        <f>Ст.школьники!E22/Ст.школьники!C22*мл.школьники!C22</f>
        <v>1.5</v>
      </c>
      <c r="F22" s="13">
        <f>Ст.школьники!F22/Ст.школьники!C22*мл.школьники!C22</f>
        <v>0.04</v>
      </c>
      <c r="G22" s="13">
        <f>Ст.школьники!G22/Ст.школьники!C22*мл.школьники!C22</f>
        <v>13.81</v>
      </c>
      <c r="H22" s="17">
        <f>Ст.школьники!H22/Ст.школьники!C22*мл.школьники!C22</f>
        <v>0</v>
      </c>
      <c r="I22" s="13">
        <f>Ст.школьники!I22/Ст.школьники!C22*мл.школьники!C22</f>
        <v>0.21</v>
      </c>
      <c r="J22" s="13">
        <f>Ст.школьники!J22/Ст.школьники!C22*мл.школьники!C22</f>
        <v>0</v>
      </c>
      <c r="K22" s="13">
        <f>Ст.школьники!K22/Ст.школьники!C22*мл.школьники!C22</f>
        <v>0</v>
      </c>
      <c r="L22" s="13">
        <f>Ст.школьники!L22/Ст.школьники!C22*мл.школьники!C22</f>
        <v>0</v>
      </c>
      <c r="M22" s="13">
        <f>Ст.школьники!M22/Ст.школьники!C22*мл.школьники!C22</f>
        <v>0</v>
      </c>
      <c r="N22" s="13">
        <f>Ст.школьники!N22/Ст.школьники!C22*мл.школьники!C22</f>
        <v>0</v>
      </c>
      <c r="O22" s="13">
        <f>Ст.школьники!O22/Ст.школьники!C22*мл.школьники!C22</f>
        <v>0</v>
      </c>
    </row>
    <row r="23" spans="1:15" x14ac:dyDescent="0.2">
      <c r="A23" s="11">
        <v>312</v>
      </c>
      <c r="B23" s="14" t="s">
        <v>83</v>
      </c>
      <c r="C23" s="11">
        <v>150</v>
      </c>
      <c r="D23" s="13">
        <f>Ст.школьники!D23/Ст.школьники!C23*мл.школьники!C23</f>
        <v>0</v>
      </c>
      <c r="E23" s="13">
        <f>Ст.школьники!E23/Ст.школьники!C23*мл.школьники!C23</f>
        <v>0</v>
      </c>
      <c r="F23" s="13">
        <f>Ст.школьники!F23/Ст.школьники!C23*мл.школьники!C23</f>
        <v>10.125</v>
      </c>
      <c r="G23" s="13">
        <f>Ст.школьники!G23/Ст.школьники!C23*мл.школьники!C23</f>
        <v>38.43</v>
      </c>
      <c r="H23" s="17">
        <f>Ст.школьники!H23/Ст.школьники!C23*мл.школьники!C23</f>
        <v>0</v>
      </c>
      <c r="I23" s="13">
        <f>Ст.школьники!I23/Ст.школьники!C23*мл.школьники!C23</f>
        <v>0</v>
      </c>
      <c r="J23" s="13">
        <f>Ст.школьники!J23/Ст.школьники!C23*мл.школьники!C23</f>
        <v>0</v>
      </c>
      <c r="K23" s="13">
        <f>Ст.школьники!K23/Ст.школьники!C23*мл.школьники!C23</f>
        <v>0</v>
      </c>
      <c r="L23" s="13">
        <f>Ст.школьники!L23/Ст.школьники!C23*мл.школьники!C23</f>
        <v>0</v>
      </c>
      <c r="M23" s="13">
        <f>Ст.школьники!M23/Ст.школьники!C23*мл.школьники!C23</f>
        <v>0</v>
      </c>
      <c r="N23" s="13">
        <f>Ст.школьники!N23/Ст.школьники!C23*мл.школьники!C23</f>
        <v>0</v>
      </c>
      <c r="O23" s="13">
        <f>Ст.школьники!O23/Ст.школьники!C23*мл.школьники!C23</f>
        <v>0</v>
      </c>
    </row>
    <row r="24" spans="1:15" x14ac:dyDescent="0.2">
      <c r="A24" s="11" t="s">
        <v>35</v>
      </c>
      <c r="B24" s="14" t="s">
        <v>36</v>
      </c>
      <c r="C24" s="11">
        <v>52</v>
      </c>
      <c r="D24" s="13">
        <f>Ст.школьники!D24/Ст.школьники!C24*мл.школьники!C24</f>
        <v>3.4320000000000004</v>
      </c>
      <c r="E24" s="13">
        <f>Ст.школьники!E24/Ст.школьники!C24*мл.школьники!C24</f>
        <v>0.46327272727272722</v>
      </c>
      <c r="F24" s="13">
        <f>Ст.школьники!F24/Ст.школьники!C24*мл.школьники!C24</f>
        <v>19.759999999999998</v>
      </c>
      <c r="G24" s="13">
        <f>Ст.школьники!G24/Ст.школьники!C24*мл.школьники!C24</f>
        <v>103.48</v>
      </c>
      <c r="H24" s="17">
        <f>Ст.школьники!H24/Ст.школьники!C24*мл.школьники!C24</f>
        <v>0</v>
      </c>
      <c r="I24" s="13">
        <f>Ст.школьники!I24/Ст.школьники!C24*мл.школьники!C24</f>
        <v>0</v>
      </c>
      <c r="J24" s="13">
        <f>Ст.школьники!J24/Ст.школьники!C24*мл.школьники!C24</f>
        <v>0</v>
      </c>
      <c r="K24" s="13">
        <f>Ст.школьники!K24/Ст.школьники!C24*мл.школьники!C24</f>
        <v>0</v>
      </c>
      <c r="L24" s="13">
        <f>Ст.школьники!L24/Ст.школьники!C24*мл.школьники!C24</f>
        <v>0</v>
      </c>
      <c r="M24" s="13">
        <f>Ст.школьники!M24/Ст.школьники!C24*мл.школьники!C24</f>
        <v>0</v>
      </c>
      <c r="N24" s="13">
        <f>Ст.школьники!N24/Ст.школьники!C24*мл.школьники!C24</f>
        <v>0</v>
      </c>
      <c r="O24" s="13">
        <f>Ст.школьники!O24/Ст.школьники!C24*мл.школьники!C24</f>
        <v>0</v>
      </c>
    </row>
    <row r="25" spans="1:15" x14ac:dyDescent="0.2">
      <c r="A25" s="11" t="s">
        <v>35</v>
      </c>
      <c r="B25" s="14" t="s">
        <v>38</v>
      </c>
      <c r="C25" s="11">
        <v>16</v>
      </c>
      <c r="D25" s="13">
        <f>Ст.школьники!D25/Ст.школьники!C25*мл.школьники!C25</f>
        <v>6.16</v>
      </c>
      <c r="E25" s="13">
        <f>Ст.школьники!E25/Ст.школьники!C25*мл.школьники!C25</f>
        <v>1.1199999999999999</v>
      </c>
      <c r="F25" s="13">
        <f>Ст.школьники!F25/Ст.школьники!C25*мл.школьники!C25</f>
        <v>30.160000000000004</v>
      </c>
      <c r="G25" s="13">
        <f>Ст.школьники!G25/Ст.школьники!C25*мл.школьники!C25</f>
        <v>160.80000000000001</v>
      </c>
      <c r="H25" s="17">
        <f>Ст.школьники!H25/Ст.школьники!C25*мл.школьники!C25</f>
        <v>0</v>
      </c>
      <c r="I25" s="13">
        <f>Ст.школьники!I25/Ст.школьники!C25*мл.школьники!C25</f>
        <v>0</v>
      </c>
      <c r="J25" s="13">
        <f>Ст.школьники!J25/Ст.школьники!C25*мл.школьники!C25</f>
        <v>0</v>
      </c>
      <c r="K25" s="13">
        <f>Ст.школьники!K25/Ст.школьники!C25*мл.школьники!C25</f>
        <v>0</v>
      </c>
      <c r="L25" s="13">
        <f>Ст.школьники!L25/Ст.школьники!C25*мл.школьники!C25</f>
        <v>0</v>
      </c>
      <c r="M25" s="13">
        <f>Ст.школьники!M25/Ст.школьники!C25*мл.школьники!C25</f>
        <v>0</v>
      </c>
      <c r="N25" s="13">
        <f>Ст.школьники!N25/Ст.школьники!C25*мл.школьники!C25</f>
        <v>0</v>
      </c>
      <c r="O25" s="13">
        <f>Ст.школьники!O25/Ст.школьники!C25*мл.школьники!C25</f>
        <v>0</v>
      </c>
    </row>
    <row r="26" spans="1:15" x14ac:dyDescent="0.2">
      <c r="A26" s="11" t="s">
        <v>46</v>
      </c>
      <c r="B26" s="14" t="s">
        <v>47</v>
      </c>
      <c r="C26" s="11" t="s">
        <v>34</v>
      </c>
      <c r="D26" s="13">
        <f>Ст.школьники!D26/Ст.школьники!C26*мл.школьники!C26</f>
        <v>3.4883116883116885</v>
      </c>
      <c r="E26" s="13">
        <f>Ст.школьники!E26/Ст.школьники!C26*мл.школьники!C26</f>
        <v>2.6259740259740258</v>
      </c>
      <c r="F26" s="13">
        <f>Ст.школьники!F26/Ст.школьники!C26*мл.школьники!C26</f>
        <v>20.966233766233767</v>
      </c>
      <c r="G26" s="13">
        <f>Ст.школьники!G26/Ст.школьники!C26*мл.школьники!C26</f>
        <v>124.74805194805197</v>
      </c>
      <c r="H26" s="17">
        <f>Ст.школьники!H26/Ст.школьники!C26*мл.школьники!C26</f>
        <v>4.6753246753246753E-3</v>
      </c>
      <c r="I26" s="13">
        <f>Ст.школьники!I26/Ст.школьники!C26*мл.школьники!C26</f>
        <v>8.1610389610389618</v>
      </c>
      <c r="J26" s="13">
        <f>Ст.школьники!J26/Ст.школьники!C26*мл.школьники!C26</f>
        <v>0</v>
      </c>
      <c r="K26" s="13">
        <f>Ст.школьники!K26/Ст.школьники!C26*мл.школьники!C26</f>
        <v>0</v>
      </c>
      <c r="L26" s="13">
        <f>Ст.школьники!L26/Ст.школьники!C26*мл.школьники!C26</f>
        <v>0</v>
      </c>
      <c r="M26" s="13">
        <f>Ст.школьники!M26/Ст.школьники!C26*мл.школьники!C26</f>
        <v>0</v>
      </c>
      <c r="N26" s="13">
        <f>Ст.школьники!N26/Ст.школьники!C26*мл.школьники!C26</f>
        <v>0</v>
      </c>
      <c r="O26" s="13">
        <f>Ст.школьники!O26/Ст.школьники!C26*мл.школьники!C26</f>
        <v>0</v>
      </c>
    </row>
    <row r="27" spans="1:15" x14ac:dyDescent="0.2">
      <c r="A27" s="11"/>
      <c r="B27" s="14"/>
      <c r="C27" s="11"/>
      <c r="D27" s="13"/>
      <c r="E27" s="13"/>
      <c r="F27" s="13"/>
      <c r="G27" s="13"/>
      <c r="H27" s="17"/>
      <c r="I27" s="13"/>
      <c r="J27" s="13"/>
      <c r="K27" s="13"/>
      <c r="L27" s="13"/>
      <c r="M27" s="13"/>
      <c r="N27" s="13"/>
      <c r="O27" s="13"/>
    </row>
    <row r="28" spans="1:15" x14ac:dyDescent="0.2">
      <c r="A28" s="15"/>
      <c r="B28" s="12" t="s">
        <v>40</v>
      </c>
      <c r="C28" s="16">
        <f>C21+C22+C23+C24+C25+C26+C27</f>
        <v>718</v>
      </c>
      <c r="D28" s="16">
        <f>D21+D22+D23+D24+D25+D26+D27</f>
        <v>14.454311688311689</v>
      </c>
      <c r="E28" s="16">
        <f t="shared" ref="E28:O28" si="1">E21+E22+E23+E24+E25+E26+E27</f>
        <v>9.8452467532467534</v>
      </c>
      <c r="F28" s="16">
        <f t="shared" si="1"/>
        <v>87.267233766233772</v>
      </c>
      <c r="G28" s="16">
        <f t="shared" si="1"/>
        <v>509.36405194805201</v>
      </c>
      <c r="H28" s="18">
        <f t="shared" si="1"/>
        <v>4.6753246753246753E-3</v>
      </c>
      <c r="I28" s="16">
        <f t="shared" si="1"/>
        <v>31.371038961038963</v>
      </c>
      <c r="J28" s="16">
        <f t="shared" si="1"/>
        <v>0</v>
      </c>
      <c r="K28" s="16">
        <f t="shared" si="1"/>
        <v>0</v>
      </c>
      <c r="L28" s="16">
        <f t="shared" si="1"/>
        <v>0</v>
      </c>
      <c r="M28" s="16">
        <f t="shared" si="1"/>
        <v>0</v>
      </c>
      <c r="N28" s="16">
        <f t="shared" si="1"/>
        <v>0</v>
      </c>
      <c r="O28" s="16">
        <f t="shared" si="1"/>
        <v>0</v>
      </c>
    </row>
    <row r="29" spans="1:15" x14ac:dyDescent="0.2">
      <c r="A29" s="9"/>
      <c r="B29" s="7"/>
      <c r="C29" s="9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</row>
    <row r="30" spans="1:15" x14ac:dyDescent="0.2">
      <c r="A30" s="8" t="s">
        <v>0</v>
      </c>
      <c r="B30" s="7" t="s">
        <v>49</v>
      </c>
      <c r="C30" s="9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</row>
    <row r="31" spans="1:15" x14ac:dyDescent="0.2">
      <c r="A31" s="25" t="s">
        <v>2</v>
      </c>
      <c r="B31" s="26" t="s">
        <v>3</v>
      </c>
      <c r="C31" s="25" t="s">
        <v>4</v>
      </c>
      <c r="D31" s="24" t="s">
        <v>5</v>
      </c>
      <c r="E31" s="24"/>
      <c r="F31" s="24"/>
      <c r="G31" s="24" t="s">
        <v>6</v>
      </c>
      <c r="H31" s="24" t="s">
        <v>7</v>
      </c>
      <c r="I31" s="24"/>
      <c r="J31" s="24"/>
      <c r="K31" s="24"/>
      <c r="L31" s="24" t="s">
        <v>8</v>
      </c>
      <c r="M31" s="24"/>
      <c r="N31" s="24"/>
      <c r="O31" s="24"/>
    </row>
    <row r="32" spans="1:15" x14ac:dyDescent="0.2">
      <c r="A32" s="25"/>
      <c r="B32" s="26"/>
      <c r="C32" s="25"/>
      <c r="D32" s="10" t="s">
        <v>9</v>
      </c>
      <c r="E32" s="10" t="s">
        <v>10</v>
      </c>
      <c r="F32" s="10" t="s">
        <v>11</v>
      </c>
      <c r="G32" s="24"/>
      <c r="H32" s="10" t="s">
        <v>12</v>
      </c>
      <c r="I32" s="10" t="s">
        <v>13</v>
      </c>
      <c r="J32" s="10" t="s">
        <v>14</v>
      </c>
      <c r="K32" s="10" t="s">
        <v>15</v>
      </c>
      <c r="L32" s="10" t="s">
        <v>16</v>
      </c>
      <c r="M32" s="10" t="s">
        <v>17</v>
      </c>
      <c r="N32" s="10" t="s">
        <v>18</v>
      </c>
      <c r="O32" s="10" t="s">
        <v>19</v>
      </c>
    </row>
    <row r="33" spans="1:15" x14ac:dyDescent="0.2">
      <c r="A33" s="11"/>
      <c r="B33" s="12" t="s">
        <v>20</v>
      </c>
      <c r="C33" s="11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1:15" x14ac:dyDescent="0.2">
      <c r="A34" s="11" t="s">
        <v>21</v>
      </c>
      <c r="B34" s="14" t="s">
        <v>22</v>
      </c>
      <c r="C34" s="11">
        <v>30</v>
      </c>
      <c r="D34" s="13">
        <f>Ст.школьники!D34/Ст.школьники!C34*мл.школьники!C34</f>
        <v>0.24</v>
      </c>
      <c r="E34" s="13">
        <f>Ст.школьники!E34/Ст.школьники!C34*мл.школьники!C34</f>
        <v>3.3333333333333333E-2</v>
      </c>
      <c r="F34" s="13">
        <f>Ст.школьники!F34/Ст.школьники!C34*мл.школьники!C34</f>
        <v>0.51333333333333331</v>
      </c>
      <c r="G34" s="13">
        <f>Ст.школьники!G34/Ст.школьники!C34*мл.школьники!C34</f>
        <v>3.9000000000000004</v>
      </c>
      <c r="H34" s="17">
        <f>Ст.школьники!H34/Ст.школьники!C34*мл.школьники!C34</f>
        <v>1.1999999999999999E-2</v>
      </c>
      <c r="I34" s="13">
        <f>Ст.школьники!I34/Ст.школьники!C34*мл.школьники!C34</f>
        <v>1.5</v>
      </c>
      <c r="J34" s="13">
        <f>Ст.школьники!J34/Ст.школьники!C34*мл.школьники!C34</f>
        <v>0</v>
      </c>
      <c r="K34" s="13">
        <f>Ст.школьники!K34/Ст.школьники!C34*мл.школьники!C34</f>
        <v>0</v>
      </c>
      <c r="L34" s="13">
        <f>Ст.школьники!L34/Ст.школьники!C34*мл.школьники!C34</f>
        <v>0</v>
      </c>
      <c r="M34" s="13">
        <f>Ст.школьники!M34/Ст.школьники!C34*мл.школьники!C34</f>
        <v>0</v>
      </c>
      <c r="N34" s="13">
        <f>Ст.школьники!N34/Ст.школьники!C34*мл.школьники!C34</f>
        <v>0</v>
      </c>
      <c r="O34" s="13">
        <f>Ст.школьники!O34/Ст.школьники!C34*мл.школьники!C34</f>
        <v>0</v>
      </c>
    </row>
    <row r="35" spans="1:15" ht="25.5" x14ac:dyDescent="0.2">
      <c r="A35" s="11" t="s">
        <v>50</v>
      </c>
      <c r="B35" s="14" t="s">
        <v>51</v>
      </c>
      <c r="C35" s="11">
        <v>200</v>
      </c>
      <c r="D35" s="13">
        <f>Ст.школьники!D35/Ст.школьники!C35*мл.школьники!C35</f>
        <v>3.984</v>
      </c>
      <c r="E35" s="13">
        <f>Ст.школьники!E35/Ст.школьники!C35*мл.школьники!C35</f>
        <v>2.6</v>
      </c>
      <c r="F35" s="13">
        <f>Ст.школьники!F35/Ст.школьники!C35*мл.школьники!C35</f>
        <v>16.88</v>
      </c>
      <c r="G35" s="13">
        <f>Ст.школьники!G35/Ст.школьники!C35*мл.школьники!C35</f>
        <v>151.53599999999997</v>
      </c>
      <c r="H35" s="17">
        <f>Ст.школьники!H35/Ст.школьники!C35*мл.школьники!C35</f>
        <v>0</v>
      </c>
      <c r="I35" s="13">
        <f>Ст.школьники!I35/Ст.школьники!C35*мл.школьники!C35</f>
        <v>13.200000000000001</v>
      </c>
      <c r="J35" s="13">
        <f>Ст.школьники!J35/Ст.школьники!C35*мл.школьники!C35</f>
        <v>0</v>
      </c>
      <c r="K35" s="13">
        <f>Ст.школьники!K35/Ст.школьники!C35*мл.школьники!C35</f>
        <v>0</v>
      </c>
      <c r="L35" s="13">
        <f>Ст.школьники!L35/Ст.школьники!C35*мл.школьники!C35</f>
        <v>0</v>
      </c>
      <c r="M35" s="13">
        <f>Ст.школьники!M35/Ст.школьники!C35*мл.школьники!C35</f>
        <v>0</v>
      </c>
      <c r="N35" s="13">
        <f>Ст.школьники!N35/Ст.школьники!C35*мл.школьники!C35</f>
        <v>0</v>
      </c>
      <c r="O35" s="13">
        <f>Ст.школьники!O35/Ст.школьники!C35*мл.школьники!C35</f>
        <v>0</v>
      </c>
    </row>
    <row r="36" spans="1:15" x14ac:dyDescent="0.2">
      <c r="A36" s="11" t="s">
        <v>52</v>
      </c>
      <c r="B36" s="14" t="s">
        <v>53</v>
      </c>
      <c r="C36" s="11">
        <v>160</v>
      </c>
      <c r="D36" s="13">
        <f>Ст.школьники!D36/Ст.школьники!C36*мл.школьники!C36</f>
        <v>16.8</v>
      </c>
      <c r="E36" s="13">
        <f>Ст.школьники!E36/Ст.школьники!C36*мл.школьники!C36</f>
        <v>21.996521739130436</v>
      </c>
      <c r="F36" s="13">
        <f>Ст.школьники!F36/Ст.школьники!C36*мл.школьники!C36</f>
        <v>28.813913043478262</v>
      </c>
      <c r="G36" s="13">
        <f>Ст.школьники!G36/Ст.школьники!C36*мл.школьники!C36</f>
        <v>380.30608695652177</v>
      </c>
      <c r="H36" s="17">
        <f>Ст.школьники!H36/Ст.школьники!C36*мл.школьники!C36</f>
        <v>0</v>
      </c>
      <c r="I36" s="13">
        <f>Ст.школьники!I36/Ст.школьники!C36*мл.школьники!C36</f>
        <v>2.3039999999999998</v>
      </c>
      <c r="J36" s="13">
        <f>Ст.школьники!J36/Ст.школьники!C36*мл.школьники!C36</f>
        <v>0</v>
      </c>
      <c r="K36" s="13">
        <f>Ст.школьники!K36/Ст.школьники!C36*мл.школьники!C36</f>
        <v>0</v>
      </c>
      <c r="L36" s="13">
        <f>Ст.школьники!L36/Ст.школьники!C36*мл.школьники!C36</f>
        <v>0</v>
      </c>
      <c r="M36" s="13">
        <f>Ст.школьники!M36/Ст.школьники!C36*мл.школьники!C36</f>
        <v>0</v>
      </c>
      <c r="N36" s="13">
        <f>Ст.школьники!N36/Ст.школьники!C36*мл.школьники!C36</f>
        <v>0</v>
      </c>
      <c r="O36" s="13">
        <f>Ст.школьники!O36/Ст.школьники!C36*мл.школьники!C36</f>
        <v>0</v>
      </c>
    </row>
    <row r="37" spans="1:15" x14ac:dyDescent="0.2">
      <c r="A37" s="11" t="s">
        <v>35</v>
      </c>
      <c r="B37" s="14" t="s">
        <v>36</v>
      </c>
      <c r="C37" s="11">
        <v>52</v>
      </c>
      <c r="D37" s="13">
        <f>Ст.школьники!D37/Ст.школьники!C37*мл.школьники!C37</f>
        <v>3.4320000000000004</v>
      </c>
      <c r="E37" s="13">
        <f>Ст.школьники!E37/Ст.школьники!C37*мл.школьники!C37</f>
        <v>0.46327272727272722</v>
      </c>
      <c r="F37" s="13">
        <f>Ст.школьники!F37/Ст.школьники!C37*мл.школьники!C37</f>
        <v>19.759999999999998</v>
      </c>
      <c r="G37" s="13">
        <f>Ст.школьники!G37/Ст.школьники!C37*мл.школьники!C37</f>
        <v>103.48</v>
      </c>
      <c r="H37" s="17">
        <f>Ст.школьники!H37/Ст.школьники!C37*мл.школьники!C37</f>
        <v>0</v>
      </c>
      <c r="I37" s="13">
        <f>Ст.школьники!I37/Ст.школьники!C37*мл.школьники!C37</f>
        <v>0</v>
      </c>
      <c r="J37" s="13">
        <f>Ст.школьники!J37/Ст.школьники!C37*мл.школьники!C37</f>
        <v>0</v>
      </c>
      <c r="K37" s="13">
        <f>Ст.школьники!K37/Ст.школьники!C37*мл.школьники!C37</f>
        <v>0</v>
      </c>
      <c r="L37" s="13">
        <f>Ст.школьники!L37/Ст.школьники!C37*мл.школьники!C37</f>
        <v>0</v>
      </c>
      <c r="M37" s="13">
        <f>Ст.школьники!M37/Ст.школьники!C37*мл.школьники!C37</f>
        <v>0</v>
      </c>
      <c r="N37" s="13">
        <f>Ст.школьники!N37/Ст.школьники!C37*мл.школьники!C37</f>
        <v>0</v>
      </c>
      <c r="O37" s="13">
        <f>Ст.школьники!O37/Ст.школьники!C37*мл.школьники!C37</f>
        <v>0</v>
      </c>
    </row>
    <row r="38" spans="1:15" x14ac:dyDescent="0.2">
      <c r="A38" s="11" t="s">
        <v>35</v>
      </c>
      <c r="B38" s="14" t="s">
        <v>38</v>
      </c>
      <c r="C38" s="11">
        <v>16</v>
      </c>
      <c r="D38" s="13">
        <f>Ст.школьники!D38/Ст.школьники!C38*мл.школьники!C38</f>
        <v>6.16</v>
      </c>
      <c r="E38" s="13">
        <f>Ст.школьники!E38/Ст.школьники!C38*мл.школьники!C38</f>
        <v>1.1199999999999999</v>
      </c>
      <c r="F38" s="13">
        <f>Ст.школьники!F38/Ст.школьники!C38*мл.школьники!C38</f>
        <v>30.160000000000004</v>
      </c>
      <c r="G38" s="13">
        <f>Ст.школьники!G38/Ст.школьники!C38*мл.школьники!C38</f>
        <v>160.80000000000001</v>
      </c>
      <c r="H38" s="17">
        <f>Ст.школьники!H38/Ст.школьники!C38*мл.школьники!C38</f>
        <v>0</v>
      </c>
      <c r="I38" s="13">
        <f>Ст.школьники!I38/Ст.школьники!C38*мл.школьники!C38</f>
        <v>0</v>
      </c>
      <c r="J38" s="13">
        <f>Ст.школьники!J38/Ст.школьники!C38*мл.школьники!C38</f>
        <v>0</v>
      </c>
      <c r="K38" s="13">
        <f>Ст.школьники!K38/Ст.школьники!C38*мл.школьники!C38</f>
        <v>0</v>
      </c>
      <c r="L38" s="13">
        <f>Ст.школьники!L38/Ст.школьники!C38*мл.школьники!C38</f>
        <v>0</v>
      </c>
      <c r="M38" s="13">
        <f>Ст.школьники!M38/Ст.школьники!C38*мл.школьники!C38</f>
        <v>0</v>
      </c>
      <c r="N38" s="13">
        <f>Ст.школьники!N38/Ст.школьники!C38*мл.школьники!C38</f>
        <v>0</v>
      </c>
      <c r="O38" s="13">
        <f>Ст.школьники!O38/Ст.школьники!C38*мл.школьники!C38</f>
        <v>0</v>
      </c>
    </row>
    <row r="39" spans="1:15" x14ac:dyDescent="0.2">
      <c r="A39" s="11" t="s">
        <v>55</v>
      </c>
      <c r="B39" s="14" t="s">
        <v>56</v>
      </c>
      <c r="C39" s="11" t="s">
        <v>34</v>
      </c>
      <c r="D39" s="13">
        <f>Ст.школьники!D39/Ст.школьники!C39*мл.школьники!C39</f>
        <v>0</v>
      </c>
      <c r="E39" s="13">
        <f>Ст.школьники!E39/Ст.школьники!C39*мл.школьники!C39</f>
        <v>0</v>
      </c>
      <c r="F39" s="13">
        <f>Ст.школьники!F39/Ст.школьники!C39*мл.школьники!C39</f>
        <v>19.96</v>
      </c>
      <c r="G39" s="13">
        <f>Ст.школьники!G39/Ст.школьники!C39*мл.школьники!C39</f>
        <v>75.819999999999993</v>
      </c>
      <c r="H39" s="17">
        <f>Ст.школьники!H39/Ст.школьники!C39*мл.школьники!C39</f>
        <v>0</v>
      </c>
      <c r="I39" s="13">
        <f>Ст.школьники!I39/Ст.школьники!C39*мл.школьники!C39</f>
        <v>0</v>
      </c>
      <c r="J39" s="13">
        <f>Ст.школьники!J39/Ст.школьники!C39*мл.школьники!C39</f>
        <v>0</v>
      </c>
      <c r="K39" s="13">
        <f>Ст.школьники!K39/Ст.школьники!C39*мл.школьники!C39</f>
        <v>0</v>
      </c>
      <c r="L39" s="13">
        <f>Ст.школьники!L39/Ст.школьники!C39*мл.школьники!C39</f>
        <v>0</v>
      </c>
      <c r="M39" s="13">
        <f>Ст.школьники!M39/Ст.школьники!C39*мл.школьники!C39</f>
        <v>0</v>
      </c>
      <c r="N39" s="13">
        <f>Ст.школьники!N39/Ст.школьники!C39*мл.школьники!C39</f>
        <v>0</v>
      </c>
      <c r="O39" s="13">
        <f>Ст.школьники!O39/Ст.школьники!C39*мл.школьники!C39</f>
        <v>0</v>
      </c>
    </row>
    <row r="40" spans="1:15" x14ac:dyDescent="0.2">
      <c r="A40" s="15"/>
      <c r="B40" s="12" t="s">
        <v>40</v>
      </c>
      <c r="C40" s="16">
        <f>C34+C35+C36+C37+C38+C39</f>
        <v>658</v>
      </c>
      <c r="D40" s="16">
        <f>D34+D35+D36+D37+D38+D39</f>
        <v>30.616000000000003</v>
      </c>
      <c r="E40" s="16">
        <f t="shared" ref="E40:O40" si="2">E34+E35+E36+E37+E38+E39</f>
        <v>26.213127799736498</v>
      </c>
      <c r="F40" s="16">
        <f t="shared" si="2"/>
        <v>116.08724637681161</v>
      </c>
      <c r="G40" s="16">
        <f t="shared" si="2"/>
        <v>875.8420869565216</v>
      </c>
      <c r="H40" s="16">
        <f t="shared" si="2"/>
        <v>1.1999999999999999E-2</v>
      </c>
      <c r="I40" s="16">
        <f t="shared" si="2"/>
        <v>17.004000000000001</v>
      </c>
      <c r="J40" s="16">
        <f t="shared" si="2"/>
        <v>0</v>
      </c>
      <c r="K40" s="16">
        <f t="shared" si="2"/>
        <v>0</v>
      </c>
      <c r="L40" s="16">
        <f t="shared" si="2"/>
        <v>0</v>
      </c>
      <c r="M40" s="16">
        <f t="shared" si="2"/>
        <v>0</v>
      </c>
      <c r="N40" s="16">
        <f t="shared" si="2"/>
        <v>0</v>
      </c>
      <c r="O40" s="16">
        <f t="shared" si="2"/>
        <v>0</v>
      </c>
    </row>
    <row r="41" spans="1:15" x14ac:dyDescent="0.2">
      <c r="A41" s="9"/>
      <c r="B41" s="7"/>
      <c r="C41" s="9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</row>
    <row r="42" spans="1:15" x14ac:dyDescent="0.2">
      <c r="A42" s="8" t="s">
        <v>0</v>
      </c>
      <c r="B42" s="7" t="s">
        <v>57</v>
      </c>
      <c r="C42" s="9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</row>
    <row r="43" spans="1:15" x14ac:dyDescent="0.2">
      <c r="A43" s="25" t="s">
        <v>2</v>
      </c>
      <c r="B43" s="26" t="s">
        <v>3</v>
      </c>
      <c r="C43" s="25" t="s">
        <v>4</v>
      </c>
      <c r="D43" s="24" t="s">
        <v>5</v>
      </c>
      <c r="E43" s="24"/>
      <c r="F43" s="24"/>
      <c r="G43" s="24" t="s">
        <v>6</v>
      </c>
      <c r="H43" s="24" t="s">
        <v>7</v>
      </c>
      <c r="I43" s="24"/>
      <c r="J43" s="24"/>
      <c r="K43" s="24"/>
      <c r="L43" s="24" t="s">
        <v>8</v>
      </c>
      <c r="M43" s="24"/>
      <c r="N43" s="24"/>
      <c r="O43" s="24"/>
    </row>
    <row r="44" spans="1:15" x14ac:dyDescent="0.2">
      <c r="A44" s="25"/>
      <c r="B44" s="26"/>
      <c r="C44" s="25"/>
      <c r="D44" s="10" t="s">
        <v>9</v>
      </c>
      <c r="E44" s="10" t="s">
        <v>10</v>
      </c>
      <c r="F44" s="10" t="s">
        <v>11</v>
      </c>
      <c r="G44" s="24"/>
      <c r="H44" s="10" t="s">
        <v>12</v>
      </c>
      <c r="I44" s="10" t="s">
        <v>13</v>
      </c>
      <c r="J44" s="10" t="s">
        <v>14</v>
      </c>
      <c r="K44" s="10" t="s">
        <v>15</v>
      </c>
      <c r="L44" s="10" t="s">
        <v>16</v>
      </c>
      <c r="M44" s="10" t="s">
        <v>17</v>
      </c>
      <c r="N44" s="10" t="s">
        <v>18</v>
      </c>
      <c r="O44" s="10" t="s">
        <v>19</v>
      </c>
    </row>
    <row r="45" spans="1:15" x14ac:dyDescent="0.2">
      <c r="A45" s="11"/>
      <c r="B45" s="12" t="s">
        <v>20</v>
      </c>
      <c r="C45" s="11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</row>
    <row r="46" spans="1:15" x14ac:dyDescent="0.2">
      <c r="A46" s="11" t="s">
        <v>21</v>
      </c>
      <c r="B46" s="14" t="s">
        <v>22</v>
      </c>
      <c r="C46" s="11">
        <v>30</v>
      </c>
      <c r="D46" s="13">
        <f>Ст.школьники!D46/Ст.школьники!C46*мл.школьники!C46</f>
        <v>0.24</v>
      </c>
      <c r="E46" s="13">
        <f>Ст.школьники!E46/Ст.школьники!C46*мл.школьники!C46</f>
        <v>3.3333333333333333E-2</v>
      </c>
      <c r="F46" s="13">
        <f>Ст.школьники!F46/Ст.школьники!C46*мл.школьники!C46</f>
        <v>0.51333333333333331</v>
      </c>
      <c r="G46" s="13">
        <f>Ст.школьники!G46/Ст.школьники!C46*мл.школьники!C46</f>
        <v>3.9000000000000004</v>
      </c>
      <c r="H46" s="17">
        <f>Ст.школьники!H46/Ст.школьники!C46*мл.школьники!C46</f>
        <v>1.1999999999999999E-2</v>
      </c>
      <c r="I46" s="13">
        <f>Ст.школьники!I46/Ст.школьники!C46*мл.школьники!C46</f>
        <v>1.5</v>
      </c>
      <c r="J46" s="13">
        <f>Ст.школьники!J46/Ст.школьники!C46*мл.школьники!C46</f>
        <v>0</v>
      </c>
      <c r="K46" s="13">
        <f>Ст.школьники!K46/Ст.школьники!C46*мл.школьники!C46</f>
        <v>0</v>
      </c>
      <c r="L46" s="13">
        <f>Ст.школьники!L46/Ст.школьники!C46*мл.школьники!C46</f>
        <v>0</v>
      </c>
      <c r="M46" s="13">
        <f>Ст.школьники!M46/Ст.школьники!C46*мл.школьники!C46</f>
        <v>0</v>
      </c>
      <c r="N46" s="13">
        <f>Ст.школьники!N46/Ст.школьники!C46*мл.школьники!C46</f>
        <v>0</v>
      </c>
      <c r="O46" s="13">
        <f>Ст.школьники!O46/Ст.школьники!C46*мл.школьники!C46</f>
        <v>0</v>
      </c>
    </row>
    <row r="47" spans="1:15" x14ac:dyDescent="0.2">
      <c r="A47" s="11" t="s">
        <v>58</v>
      </c>
      <c r="B47" s="14" t="s">
        <v>59</v>
      </c>
      <c r="C47" s="11">
        <v>200</v>
      </c>
      <c r="D47" s="13">
        <f>Ст.школьники!D47/Ст.школьники!C47*мл.школьники!C47</f>
        <v>4.3999999999999995</v>
      </c>
      <c r="E47" s="13">
        <f>Ст.школьники!E47/Ст.школьники!C47*мл.школьники!C47</f>
        <v>4.2159999999999993</v>
      </c>
      <c r="F47" s="13">
        <f>Ст.школьники!F47/Ст.школьники!C47*мл.школьники!C47</f>
        <v>13.224</v>
      </c>
      <c r="G47" s="13">
        <f>Ст.школьники!G47/Ст.школьники!C47*мл.школьники!C47</f>
        <v>118.6</v>
      </c>
      <c r="H47" s="17">
        <f>Ст.школьники!H47/Ст.школьники!C47*мл.школьники!C47</f>
        <v>0.18</v>
      </c>
      <c r="I47" s="13">
        <f>Ст.школьники!I47/Ст.школьники!C47*мл.школьники!C47</f>
        <v>4.66</v>
      </c>
      <c r="J47" s="13">
        <f>Ст.школьники!J47/Ст.школьники!C47*мл.школьники!C47</f>
        <v>0</v>
      </c>
      <c r="K47" s="13">
        <f>Ст.школьники!K47/Ст.школьники!C47*мл.школьники!C47</f>
        <v>1.9399999999999997</v>
      </c>
      <c r="L47" s="13">
        <f>Ст.школьники!L47/Ст.школьники!C47*мл.школьники!C47</f>
        <v>34.14</v>
      </c>
      <c r="M47" s="13">
        <f>Ст.школьники!M47/Ст.школьники!C47*мл.школьники!C47</f>
        <v>70.48</v>
      </c>
      <c r="N47" s="13">
        <f>Ст.школьники!N47/Ст.школьники!C47*мл.школьники!C47</f>
        <v>28.46</v>
      </c>
      <c r="O47" s="13">
        <f>Ст.школьники!O47/Ст.школьники!C47*мл.школьники!C47</f>
        <v>1.6399999999999997</v>
      </c>
    </row>
    <row r="48" spans="1:15" x14ac:dyDescent="0.2">
      <c r="A48" s="11" t="s">
        <v>35</v>
      </c>
      <c r="B48" s="14" t="s">
        <v>36</v>
      </c>
      <c r="C48" s="11">
        <v>52</v>
      </c>
      <c r="D48" s="13">
        <f>Ст.школьники!D48/Ст.школьники!C48*мл.школьники!C48</f>
        <v>3.4320000000000004</v>
      </c>
      <c r="E48" s="13">
        <f>Ст.школьники!E48/Ст.школьники!C48*мл.школьники!C48</f>
        <v>0.46327272727272722</v>
      </c>
      <c r="F48" s="13">
        <f>Ст.школьники!F48/Ст.школьники!C48*мл.школьники!C48</f>
        <v>19.759999999999998</v>
      </c>
      <c r="G48" s="13">
        <f>Ст.школьники!G48/Ст.школьники!C48*мл.школьники!C48</f>
        <v>103.48</v>
      </c>
      <c r="H48" s="17">
        <f>Ст.школьники!H48/Ст.школьники!C48*мл.школьники!C48</f>
        <v>0</v>
      </c>
      <c r="I48" s="13">
        <f>Ст.школьники!I48/Ст.школьники!C48*мл.школьники!C48</f>
        <v>0</v>
      </c>
      <c r="J48" s="13">
        <f>Ст.школьники!J48/Ст.школьники!C48*мл.школьники!C48</f>
        <v>0</v>
      </c>
      <c r="K48" s="13">
        <f>Ст.школьники!K48/Ст.школьники!C48*мл.школьники!C48</f>
        <v>0</v>
      </c>
      <c r="L48" s="13">
        <f>Ст.школьники!L48/Ст.школьники!C48*мл.школьники!C48</f>
        <v>0</v>
      </c>
      <c r="M48" s="13">
        <f>Ст.школьники!M48/Ст.школьники!C48*мл.школьники!C48</f>
        <v>0</v>
      </c>
      <c r="N48" s="13">
        <f>Ст.школьники!N48/Ст.школьники!C48*мл.школьники!C48</f>
        <v>0</v>
      </c>
      <c r="O48" s="13">
        <f>Ст.школьники!O48/Ст.школьники!C48*мл.школьники!C48</f>
        <v>0</v>
      </c>
    </row>
    <row r="49" spans="1:15" x14ac:dyDescent="0.2">
      <c r="A49" s="11" t="s">
        <v>35</v>
      </c>
      <c r="B49" s="14" t="s">
        <v>38</v>
      </c>
      <c r="C49" s="11">
        <v>16</v>
      </c>
      <c r="D49" s="13">
        <f>Ст.школьники!D49/Ст.школьники!C49*мл.школьники!C49</f>
        <v>6.16</v>
      </c>
      <c r="E49" s="13">
        <f>Ст.школьники!E49/Ст.школьники!C49*мл.школьники!C49</f>
        <v>1.1199999999999999</v>
      </c>
      <c r="F49" s="13">
        <f>Ст.школьники!F49/Ст.школьники!C49*мл.школьники!C49</f>
        <v>30.160000000000004</v>
      </c>
      <c r="G49" s="13">
        <f>Ст.школьники!G49/Ст.школьники!C49*мл.школьники!C49</f>
        <v>160.80000000000001</v>
      </c>
      <c r="H49" s="17">
        <f>Ст.школьники!H49/Ст.школьники!C49*мл.школьники!C49</f>
        <v>0</v>
      </c>
      <c r="I49" s="13">
        <f>Ст.школьники!I49/Ст.школьники!C49*мл.школьники!C49</f>
        <v>0</v>
      </c>
      <c r="J49" s="13">
        <f>Ст.школьники!J49/Ст.школьники!C49*мл.школьники!C49</f>
        <v>0</v>
      </c>
      <c r="K49" s="13">
        <f>Ст.школьники!K49/Ст.школьники!C49*мл.школьники!C49</f>
        <v>0</v>
      </c>
      <c r="L49" s="13">
        <f>Ст.школьники!L49/Ст.школьники!C49*мл.школьники!C49</f>
        <v>0</v>
      </c>
      <c r="M49" s="13">
        <f>Ст.школьники!M49/Ст.школьники!C49*мл.школьники!C49</f>
        <v>0</v>
      </c>
      <c r="N49" s="13">
        <f>Ст.школьники!N49/Ст.школьники!C49*мл.школьники!C49</f>
        <v>0</v>
      </c>
      <c r="O49" s="13">
        <f>Ст.школьники!O49/Ст.школьники!C49*мл.школьники!C49</f>
        <v>0</v>
      </c>
    </row>
    <row r="50" spans="1:15" x14ac:dyDescent="0.2">
      <c r="A50" s="11" t="s">
        <v>46</v>
      </c>
      <c r="B50" s="14" t="s">
        <v>47</v>
      </c>
      <c r="C50" s="11" t="s">
        <v>34</v>
      </c>
      <c r="D50" s="13">
        <f>Ст.школьники!D50/Ст.школьники!C50*мл.школьники!C50</f>
        <v>0.4</v>
      </c>
      <c r="E50" s="13">
        <f>Ст.школьники!E50/Ст.школьники!C50*мл.школьники!C50</f>
        <v>0.1</v>
      </c>
      <c r="F50" s="13">
        <f>Ст.школьники!F50/Ст.школьники!C50*мл.школьники!C50</f>
        <v>30.159999999999997</v>
      </c>
      <c r="G50" s="13">
        <f>Ст.школьники!G50/Ст.школьники!C50*мл.школьники!C50</f>
        <v>140.80000000000001</v>
      </c>
      <c r="H50" s="17">
        <f>Ст.школьники!H50/Ст.школьники!C50*мл.школьники!C50</f>
        <v>0.02</v>
      </c>
      <c r="I50" s="13">
        <f>Ст.школьники!I50/Ст.школьники!C50*мл.школьники!C50</f>
        <v>18.3</v>
      </c>
      <c r="J50" s="13">
        <f>Ст.школьники!J50/Ст.школьники!C50*мл.школьники!C50</f>
        <v>0</v>
      </c>
      <c r="K50" s="13">
        <f>Ст.школьники!K50/Ст.школьники!C50*мл.школьники!C50</f>
        <v>0.1</v>
      </c>
      <c r="L50" s="13">
        <f>Ст.школьники!L50/Ст.школьники!C50*мл.школьники!C50</f>
        <v>19.239999999999998</v>
      </c>
      <c r="M50" s="13">
        <f>Ст.школьники!M50/Ст.школьники!C50*мл.школьники!C50</f>
        <v>12.36</v>
      </c>
      <c r="N50" s="13">
        <f>Ст.школьники!N50/Ст.школьники!C50*мл.школьники!C50</f>
        <v>6.36</v>
      </c>
      <c r="O50" s="13">
        <f>Ст.школьники!O50/Ст.школьники!C50*мл.школьники!C50</f>
        <v>0.2</v>
      </c>
    </row>
    <row r="51" spans="1:15" x14ac:dyDescent="0.2">
      <c r="A51" s="11" t="s">
        <v>60</v>
      </c>
      <c r="B51" s="14" t="s">
        <v>61</v>
      </c>
      <c r="C51" s="11">
        <v>160</v>
      </c>
      <c r="D51" s="13">
        <f>Ст.школьники!D51/Ст.школьники!C51*мл.школьники!C51</f>
        <v>7.102608695652175</v>
      </c>
      <c r="E51" s="13">
        <f>Ст.школьники!E51/Ст.школьники!C51*мл.школьники!C51</f>
        <v>48.16</v>
      </c>
      <c r="F51" s="13">
        <f>Ст.школьники!F51/Ст.школьники!C51*мл.школьники!C51</f>
        <v>15.005217391304349</v>
      </c>
      <c r="G51" s="13">
        <f>Ст.школьники!G51/Ст.школьники!C51*мл.школьники!C51</f>
        <v>522.60869565217388</v>
      </c>
      <c r="H51" s="17">
        <f>Ст.школьники!H51/Ст.школьники!C51*мл.школьники!C51</f>
        <v>0</v>
      </c>
      <c r="I51" s="13">
        <f>Ст.школьники!I51/Ст.школьники!C51*мл.школьники!C51</f>
        <v>16.335999999999999</v>
      </c>
      <c r="J51" s="13">
        <f>Ст.школьники!J51/Ст.школьники!C51*мл.школьники!C51</f>
        <v>0</v>
      </c>
      <c r="K51" s="13">
        <f>Ст.школьники!K51/Ст.школьники!C51*мл.школьники!C51</f>
        <v>0</v>
      </c>
      <c r="L51" s="13">
        <f>Ст.школьники!L51/Ст.школьники!C51*мл.школьники!C51</f>
        <v>0</v>
      </c>
      <c r="M51" s="13">
        <f>Ст.школьники!M51/Ст.школьники!C51*мл.школьники!C51</f>
        <v>0</v>
      </c>
      <c r="N51" s="13">
        <f>Ст.школьники!N51/Ст.школьники!C51*мл.школьники!C51</f>
        <v>0</v>
      </c>
      <c r="O51" s="13">
        <f>Ст.школьники!O51/Ст.школьники!C51*мл.школьники!C51</f>
        <v>0</v>
      </c>
    </row>
    <row r="52" spans="1:15" x14ac:dyDescent="0.2">
      <c r="A52" s="15"/>
      <c r="B52" s="12" t="s">
        <v>40</v>
      </c>
      <c r="C52" s="16">
        <f t="shared" ref="C52:I52" si="3">C45+C46+C47+C48+C49+C50+C51</f>
        <v>658</v>
      </c>
      <c r="D52" s="16">
        <f t="shared" si="3"/>
        <v>21.734608695652174</v>
      </c>
      <c r="E52" s="16">
        <f t="shared" si="3"/>
        <v>54.092606060606059</v>
      </c>
      <c r="F52" s="16">
        <f t="shared" si="3"/>
        <v>108.82255072463767</v>
      </c>
      <c r="G52" s="16">
        <f t="shared" si="3"/>
        <v>1050.1886956521739</v>
      </c>
      <c r="H52" s="18">
        <f t="shared" si="3"/>
        <v>0.21199999999999999</v>
      </c>
      <c r="I52" s="16">
        <f t="shared" si="3"/>
        <v>40.795999999999999</v>
      </c>
      <c r="J52" s="16">
        <v>0</v>
      </c>
      <c r="K52" s="16">
        <f>K45+K46+K47+K48+K49+K50+K51</f>
        <v>2.0399999999999996</v>
      </c>
      <c r="L52" s="16">
        <f>L45+L46+L47+L48+L49+L50+L51</f>
        <v>53.379999999999995</v>
      </c>
      <c r="M52" s="16">
        <f>M45+M46+M47+M48+M49+M50+M51</f>
        <v>82.84</v>
      </c>
      <c r="N52" s="16">
        <f>N45+N46+N47+N48+N49+N50+N51</f>
        <v>34.82</v>
      </c>
      <c r="O52" s="16">
        <f>O45+O46+O47+O48+O49+O50+O51</f>
        <v>1.8399999999999996</v>
      </c>
    </row>
    <row r="53" spans="1:15" x14ac:dyDescent="0.2">
      <c r="A53" s="9"/>
      <c r="B53" s="7"/>
      <c r="C53" s="9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</row>
    <row r="54" spans="1:15" x14ac:dyDescent="0.2">
      <c r="A54" s="8" t="s">
        <v>0</v>
      </c>
      <c r="B54" s="7" t="s">
        <v>62</v>
      </c>
      <c r="C54" s="9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</row>
    <row r="55" spans="1:15" x14ac:dyDescent="0.2">
      <c r="A55" s="25" t="s">
        <v>2</v>
      </c>
      <c r="B55" s="26" t="s">
        <v>3</v>
      </c>
      <c r="C55" s="25" t="s">
        <v>4</v>
      </c>
      <c r="D55" s="24" t="s">
        <v>5</v>
      </c>
      <c r="E55" s="24"/>
      <c r="F55" s="24"/>
      <c r="G55" s="24" t="s">
        <v>6</v>
      </c>
      <c r="H55" s="24" t="s">
        <v>7</v>
      </c>
      <c r="I55" s="24"/>
      <c r="J55" s="24"/>
      <c r="K55" s="24"/>
      <c r="L55" s="24" t="s">
        <v>8</v>
      </c>
      <c r="M55" s="24"/>
      <c r="N55" s="24"/>
      <c r="O55" s="24"/>
    </row>
    <row r="56" spans="1:15" x14ac:dyDescent="0.2">
      <c r="A56" s="25"/>
      <c r="B56" s="26"/>
      <c r="C56" s="25"/>
      <c r="D56" s="10" t="s">
        <v>9</v>
      </c>
      <c r="E56" s="10" t="s">
        <v>10</v>
      </c>
      <c r="F56" s="10" t="s">
        <v>11</v>
      </c>
      <c r="G56" s="24"/>
      <c r="H56" s="10" t="s">
        <v>12</v>
      </c>
      <c r="I56" s="10" t="s">
        <v>13</v>
      </c>
      <c r="J56" s="10" t="s">
        <v>14</v>
      </c>
      <c r="K56" s="10" t="s">
        <v>15</v>
      </c>
      <c r="L56" s="10" t="s">
        <v>16</v>
      </c>
      <c r="M56" s="10" t="s">
        <v>17</v>
      </c>
      <c r="N56" s="10" t="s">
        <v>18</v>
      </c>
      <c r="O56" s="10" t="s">
        <v>19</v>
      </c>
    </row>
    <row r="57" spans="1:15" x14ac:dyDescent="0.2">
      <c r="A57" s="11"/>
      <c r="B57" s="12" t="s">
        <v>20</v>
      </c>
      <c r="C57" s="11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</row>
    <row r="58" spans="1:15" x14ac:dyDescent="0.2">
      <c r="A58" s="11" t="s">
        <v>21</v>
      </c>
      <c r="B58" s="14" t="s">
        <v>22</v>
      </c>
      <c r="C58" s="11">
        <v>30</v>
      </c>
      <c r="D58" s="13">
        <f>Ст.школьники!D58/Ст.школьники!C58*мл.школьники!C58</f>
        <v>0.24</v>
      </c>
      <c r="E58" s="13">
        <f>Ст.школьники!E58/Ст.школьники!C58*мл.школьники!C58</f>
        <v>3.3333333333333333E-2</v>
      </c>
      <c r="F58" s="13">
        <f>Ст.школьники!F58/Ст.школьники!C58*мл.школьники!C58</f>
        <v>0.51333333333333331</v>
      </c>
      <c r="G58" s="13">
        <f>Ст.школьники!G58/Ст.школьники!C58*мл.школьники!C58</f>
        <v>3.9000000000000004</v>
      </c>
      <c r="H58" s="13">
        <f>Ст.школьники!H58/Ст.школьники!C58*мл.школьники!C58</f>
        <v>1.1999999999999999E-2</v>
      </c>
      <c r="I58" s="13">
        <f>Ст.школьники!I58/Ст.школьники!C58*мл.школьники!C58</f>
        <v>1.5</v>
      </c>
      <c r="J58" s="13">
        <f>Ст.школьники!J58/Ст.школьники!C58*мл.школьники!C58</f>
        <v>0</v>
      </c>
      <c r="K58" s="13">
        <f>Ст.школьники!K58/Ст.школьники!C58*мл.школьники!C58</f>
        <v>0</v>
      </c>
      <c r="L58" s="13">
        <f>Ст.школьники!L58/Ст.школьники!C58*мл.школьники!C58</f>
        <v>0</v>
      </c>
      <c r="M58" s="13">
        <f>Ст.школьники!M58/Ст.школьники!C58*мл.школьники!C58</f>
        <v>0</v>
      </c>
      <c r="N58" s="13">
        <f>Ст.школьники!N58/Ст.школьники!C58*мл.школьники!C58</f>
        <v>0</v>
      </c>
      <c r="O58" s="13">
        <f>Ст.школьники!O58/Ст.школьники!C58*мл.школьники!C58</f>
        <v>0</v>
      </c>
    </row>
    <row r="59" spans="1:15" x14ac:dyDescent="0.2">
      <c r="A59" s="11" t="s">
        <v>42</v>
      </c>
      <c r="B59" s="14" t="s">
        <v>43</v>
      </c>
      <c r="C59" s="11">
        <v>200</v>
      </c>
      <c r="D59" s="13">
        <f>Ст.школьники!D59/Ст.школьники!C59*мл.школьники!C59</f>
        <v>1.3439999999999999</v>
      </c>
      <c r="E59" s="13">
        <f>Ст.школьники!E59/Ст.школьники!C59*мл.школьники!C59</f>
        <v>4.1360000000000001</v>
      </c>
      <c r="F59" s="13">
        <f>Ст.школьники!F59/Ст.школьники!C59*мл.школьники!C59</f>
        <v>6.2160000000000002</v>
      </c>
      <c r="G59" s="13">
        <f>Ст.школьники!G59/Ст.школьники!C59*мл.школьники!C59</f>
        <v>68.096000000000004</v>
      </c>
      <c r="H59" s="13">
        <f>Ст.школьники!H59/Ст.школьники!C59*мл.школьники!C59</f>
        <v>0</v>
      </c>
      <c r="I59" s="13">
        <f>Ст.школьники!I59/Ст.школьники!C59*мл.школьники!C59</f>
        <v>23</v>
      </c>
      <c r="J59" s="13">
        <f>Ст.школьники!J59/Ст.школьники!C59*мл.школьники!C59</f>
        <v>0</v>
      </c>
      <c r="K59" s="13">
        <f>Ст.школьники!K59/Ст.школьники!C59*мл.школьники!C59</f>
        <v>0</v>
      </c>
      <c r="L59" s="13">
        <f>Ст.школьники!L59/Ст.школьники!C59*мл.школьники!C59</f>
        <v>0</v>
      </c>
      <c r="M59" s="13">
        <f>Ст.школьники!M59/Ст.школьники!C59*мл.школьники!C59</f>
        <v>0</v>
      </c>
      <c r="N59" s="13">
        <f>Ст.школьники!N59/Ст.школьники!C59*мл.школьники!C59</f>
        <v>0</v>
      </c>
      <c r="O59" s="13">
        <f>Ст.школьники!O59/Ст.школьники!C59*мл.школьники!C59</f>
        <v>0</v>
      </c>
    </row>
    <row r="60" spans="1:15" x14ac:dyDescent="0.2">
      <c r="A60" s="11">
        <v>392</v>
      </c>
      <c r="B60" s="14" t="s">
        <v>63</v>
      </c>
      <c r="C60" s="11">
        <v>180</v>
      </c>
      <c r="D60" s="13">
        <f>Ст.школьники!D60/Ст.школьники!C60*мл.школьники!C60</f>
        <v>20.82</v>
      </c>
      <c r="E60" s="13">
        <f>Ст.школьники!E60/Ст.школьники!C60*мл.школьники!C60</f>
        <v>10.26</v>
      </c>
      <c r="F60" s="13">
        <f>Ст.школьники!F60/Ст.школьники!C60*мл.школьники!C60</f>
        <v>3.42</v>
      </c>
      <c r="G60" s="13">
        <f>Ст.школьники!G60/Ст.школьники!C60*мл.школьники!C60</f>
        <v>190.44</v>
      </c>
      <c r="H60" s="13">
        <f>Ст.школьники!H60/Ст.школьники!C60*мл.школьники!C60</f>
        <v>0.06</v>
      </c>
      <c r="I60" s="13">
        <f>Ст.школьники!I60/Ст.школьники!C60*мл.школьники!C60</f>
        <v>7.0650000000000004</v>
      </c>
      <c r="J60" s="13">
        <f>Ст.школьники!J60/Ст.школьники!C60*мл.школьники!C60</f>
        <v>1.4999999999999999E-2</v>
      </c>
      <c r="K60" s="13">
        <f>Ст.школьники!K60/Ст.школьники!C60*мл.школьники!C60</f>
        <v>5.1450000000000005</v>
      </c>
      <c r="L60" s="13">
        <f>Ст.школьники!L60/Ст.школьники!C60*мл.школьники!C60</f>
        <v>47.145000000000003</v>
      </c>
      <c r="M60" s="13">
        <f>Ст.школьники!M60/Ст.школьники!C60*мл.школьники!C60</f>
        <v>239.05499999999998</v>
      </c>
      <c r="N60" s="13">
        <f>Ст.школьники!N60/Ст.школьники!C60*мл.школьники!C60</f>
        <v>38.954999999999998</v>
      </c>
      <c r="O60" s="13">
        <f>Ст.школьники!O60/Ст.школьники!C60*мл.школьники!C60</f>
        <v>0.86999999999999988</v>
      </c>
    </row>
    <row r="61" spans="1:15" x14ac:dyDescent="0.2">
      <c r="A61" s="11" t="s">
        <v>46</v>
      </c>
      <c r="B61" s="14" t="s">
        <v>47</v>
      </c>
      <c r="C61" s="11" t="s">
        <v>34</v>
      </c>
      <c r="D61" s="13">
        <f>Ст.школьники!D61/Ст.школьники!C61*мл.школьники!C61</f>
        <v>4.0777777777777775</v>
      </c>
      <c r="E61" s="13">
        <f>Ст.школьники!E61/Ст.школьники!C61*мл.школьники!C61</f>
        <v>6.4</v>
      </c>
      <c r="F61" s="13">
        <f>Ст.школьники!F61/Ст.школьники!C61*мл.школьники!C61</f>
        <v>27.255555555555556</v>
      </c>
      <c r="G61" s="13">
        <f>Ст.школьники!G61/Ст.школьники!C61*мл.школьники!C61</f>
        <v>182.99999999999997</v>
      </c>
      <c r="H61" s="13">
        <f>Ст.школьники!H61/Ст.школьники!C61*мл.школьники!C61</f>
        <v>0</v>
      </c>
      <c r="I61" s="13">
        <f>Ст.школьники!I61/Ст.школьники!C61*мл.школьники!C61</f>
        <v>24.22</v>
      </c>
      <c r="J61" s="13">
        <f>Ст.школьники!J61/Ст.школьники!C61*мл.школьники!C61</f>
        <v>0</v>
      </c>
      <c r="K61" s="13">
        <f>Ст.школьники!K61/Ст.школьники!C61*мл.школьники!C61</f>
        <v>0</v>
      </c>
      <c r="L61" s="13">
        <f>Ст.школьники!L61/Ст.школьники!C61*мл.школьники!C61</f>
        <v>0</v>
      </c>
      <c r="M61" s="13">
        <f>Ст.школьники!M61/Ст.школьники!C61*мл.школьники!C61</f>
        <v>0</v>
      </c>
      <c r="N61" s="13">
        <f>Ст.школьники!N61/Ст.школьники!C61*мл.школьники!C61</f>
        <v>0</v>
      </c>
      <c r="O61" s="13">
        <f>Ст.школьники!O61/Ст.школьники!C61*мл.школьники!C61</f>
        <v>0</v>
      </c>
    </row>
    <row r="62" spans="1:15" x14ac:dyDescent="0.2">
      <c r="A62" s="11" t="s">
        <v>35</v>
      </c>
      <c r="B62" s="14" t="s">
        <v>36</v>
      </c>
      <c r="C62" s="11">
        <v>52</v>
      </c>
      <c r="D62" s="13">
        <f>Ст.школьники!D62/Ст.школьники!C62*мл.школьники!C62</f>
        <v>3.4320000000000004</v>
      </c>
      <c r="E62" s="13">
        <f>Ст.школьники!E62/Ст.школьники!C62*мл.школьники!C62</f>
        <v>0.46327272727272722</v>
      </c>
      <c r="F62" s="13">
        <f>Ст.школьники!F62/Ст.школьники!C62*мл.школьники!C62</f>
        <v>19.759999999999998</v>
      </c>
      <c r="G62" s="13">
        <f>Ст.школьники!G62/Ст.школьники!C62*мл.школьники!C62</f>
        <v>103.48</v>
      </c>
      <c r="H62" s="13">
        <f>Ст.школьники!H62/Ст.школьники!C62*мл.школьники!C62</f>
        <v>0</v>
      </c>
      <c r="I62" s="13">
        <f>Ст.школьники!I62/Ст.школьники!C62*мл.школьники!C62</f>
        <v>0</v>
      </c>
      <c r="J62" s="13">
        <f>Ст.школьники!J62/Ст.школьники!C62*мл.школьники!C62</f>
        <v>0</v>
      </c>
      <c r="K62" s="13">
        <f>Ст.школьники!K62/Ст.школьники!C62*мл.школьники!C62</f>
        <v>0</v>
      </c>
      <c r="L62" s="13">
        <f>Ст.школьники!L62/Ст.школьники!C62*мл.школьники!C62</f>
        <v>0</v>
      </c>
      <c r="M62" s="13">
        <f>Ст.школьники!M62/Ст.школьники!C62*мл.школьники!C62</f>
        <v>0</v>
      </c>
      <c r="N62" s="13">
        <f>Ст.школьники!N62/Ст.школьники!C62*мл.школьники!C62</f>
        <v>0</v>
      </c>
      <c r="O62" s="13">
        <f>Ст.школьники!O62/Ст.школьники!C62*мл.школьники!C62</f>
        <v>0</v>
      </c>
    </row>
    <row r="63" spans="1:15" x14ac:dyDescent="0.2">
      <c r="A63" s="11" t="s">
        <v>35</v>
      </c>
      <c r="B63" s="14" t="s">
        <v>38</v>
      </c>
      <c r="C63" s="11">
        <v>16</v>
      </c>
      <c r="D63" s="13">
        <f>Ст.школьники!D64/Ст.школьники!C64*мл.школьники!C63</f>
        <v>0</v>
      </c>
      <c r="E63" s="13">
        <f>Ст.школьники!E64/Ст.школьники!C64*мл.школьники!C63</f>
        <v>0</v>
      </c>
      <c r="F63" s="13">
        <f>Ст.школьники!F64/Ст.школьники!C64*мл.школьники!C63</f>
        <v>1.08</v>
      </c>
      <c r="G63" s="13">
        <f>Ст.школьники!G64/Ст.школьники!C64*мл.школьники!C63</f>
        <v>4.0991999999999997</v>
      </c>
      <c r="H63" s="13">
        <f>Ст.школьники!H64/Ст.школьники!C64*мл.школьники!C63</f>
        <v>0</v>
      </c>
      <c r="I63" s="13">
        <f>Ст.школьники!I64/Ст.школьники!C64*мл.школьники!C63</f>
        <v>0</v>
      </c>
      <c r="J63" s="13">
        <f>Ст.школьники!J64/Ст.школьники!C64*мл.школьники!C63</f>
        <v>0</v>
      </c>
      <c r="K63" s="13">
        <f>Ст.школьники!K64/Ст.школьники!C64*мл.школьники!C63</f>
        <v>0</v>
      </c>
      <c r="L63" s="13">
        <f>Ст.школьники!L64/Ст.школьники!C64*мл.школьники!C63</f>
        <v>0</v>
      </c>
      <c r="M63" s="13">
        <f>Ст.школьники!M64/Ст.школьники!C64*мл.школьники!C63</f>
        <v>0</v>
      </c>
      <c r="N63" s="13">
        <f>Ст.школьники!N64/Ст.школьники!C64*мл.школьники!C63</f>
        <v>0</v>
      </c>
      <c r="O63" s="13">
        <f>Ст.школьники!O64/Ст.школьники!C64*мл.школьники!C63</f>
        <v>0</v>
      </c>
    </row>
    <row r="64" spans="1:15" x14ac:dyDescent="0.2">
      <c r="A64" s="15"/>
      <c r="B64" s="12" t="s">
        <v>40</v>
      </c>
      <c r="C64" s="16">
        <f t="shared" ref="C64:I64" si="4">C57+C58+C59+C60+C61+C62+C63</f>
        <v>678</v>
      </c>
      <c r="D64" s="16">
        <f t="shared" si="4"/>
        <v>29.913777777777781</v>
      </c>
      <c r="E64" s="16">
        <f t="shared" si="4"/>
        <v>21.292606060606058</v>
      </c>
      <c r="F64" s="16">
        <f t="shared" si="4"/>
        <v>58.244888888888887</v>
      </c>
      <c r="G64" s="16">
        <f t="shared" si="4"/>
        <v>553.01520000000005</v>
      </c>
      <c r="H64" s="16">
        <f t="shared" si="4"/>
        <v>7.1999999999999995E-2</v>
      </c>
      <c r="I64" s="16">
        <f t="shared" si="4"/>
        <v>55.784999999999997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</row>
    <row r="65" spans="1:15" x14ac:dyDescent="0.2">
      <c r="A65" s="9"/>
      <c r="B65" s="7"/>
      <c r="C65" s="9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</row>
    <row r="66" spans="1:15" x14ac:dyDescent="0.2">
      <c r="A66" s="8" t="s">
        <v>0</v>
      </c>
      <c r="B66" s="7" t="s">
        <v>64</v>
      </c>
      <c r="C66" s="9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</row>
    <row r="67" spans="1:15" x14ac:dyDescent="0.2">
      <c r="A67" s="25" t="s">
        <v>2</v>
      </c>
      <c r="B67" s="26" t="s">
        <v>3</v>
      </c>
      <c r="C67" s="25" t="s">
        <v>4</v>
      </c>
      <c r="D67" s="24" t="s">
        <v>5</v>
      </c>
      <c r="E67" s="24"/>
      <c r="F67" s="24"/>
      <c r="G67" s="24" t="s">
        <v>6</v>
      </c>
      <c r="H67" s="24" t="s">
        <v>7</v>
      </c>
      <c r="I67" s="24"/>
      <c r="J67" s="24"/>
      <c r="K67" s="24"/>
      <c r="L67" s="24" t="s">
        <v>8</v>
      </c>
      <c r="M67" s="24"/>
      <c r="N67" s="24"/>
      <c r="O67" s="24"/>
    </row>
    <row r="68" spans="1:15" x14ac:dyDescent="0.2">
      <c r="A68" s="25"/>
      <c r="B68" s="26"/>
      <c r="C68" s="25"/>
      <c r="D68" s="10" t="s">
        <v>9</v>
      </c>
      <c r="E68" s="10" t="s">
        <v>10</v>
      </c>
      <c r="F68" s="10" t="s">
        <v>11</v>
      </c>
      <c r="G68" s="24"/>
      <c r="H68" s="10" t="s">
        <v>12</v>
      </c>
      <c r="I68" s="10" t="s">
        <v>13</v>
      </c>
      <c r="J68" s="10" t="s">
        <v>14</v>
      </c>
      <c r="K68" s="10" t="s">
        <v>15</v>
      </c>
      <c r="L68" s="10" t="s">
        <v>16</v>
      </c>
      <c r="M68" s="10" t="s">
        <v>17</v>
      </c>
      <c r="N68" s="10" t="s">
        <v>18</v>
      </c>
      <c r="O68" s="10" t="s">
        <v>19</v>
      </c>
    </row>
    <row r="69" spans="1:15" x14ac:dyDescent="0.2">
      <c r="A69" s="19"/>
      <c r="B69" s="12" t="s">
        <v>20</v>
      </c>
      <c r="C69" s="19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</row>
    <row r="70" spans="1:15" x14ac:dyDescent="0.2">
      <c r="A70" s="11" t="s">
        <v>21</v>
      </c>
      <c r="B70" s="14" t="s">
        <v>22</v>
      </c>
      <c r="C70" s="11">
        <v>30</v>
      </c>
      <c r="D70" s="13">
        <f>Ст.школьники!D71/Ст.школьники!C71*мл.школьники!C70</f>
        <v>0.24</v>
      </c>
      <c r="E70" s="13">
        <f>Ст.школьники!E71/Ст.школьники!C71*мл.школьники!C70</f>
        <v>3.3333333333333333E-2</v>
      </c>
      <c r="F70" s="13">
        <f>Ст.школьники!F71/Ст.школьники!C71*мл.школьники!C70</f>
        <v>0.51333333333333331</v>
      </c>
      <c r="G70" s="13">
        <f>Ст.школьники!G71/Ст.школьники!C71*мл.школьники!C70</f>
        <v>3.9000000000000004</v>
      </c>
      <c r="H70" s="13">
        <f>Ст.школьники!H71/Ст.школьники!C71*мл.школьники!C70</f>
        <v>1.1999999999999999E-2</v>
      </c>
      <c r="I70" s="13">
        <f>Ст.школьники!I71/Ст.школьники!C71*мл.школьники!C70</f>
        <v>1.5</v>
      </c>
      <c r="J70" s="13">
        <f>Ст.школьники!J71/Ст.школьники!C71*мл.школьники!C70</f>
        <v>0</v>
      </c>
      <c r="K70" s="13">
        <f>Ст.школьники!K71/Ст.школьники!C71*мл.школьники!C70</f>
        <v>0</v>
      </c>
      <c r="L70" s="13">
        <f>Ст.школьники!L71/Ст.школьники!C71*мл.школьники!C70</f>
        <v>0</v>
      </c>
      <c r="M70" s="13">
        <f>Ст.школьники!M71/Ст.школьники!C71*мл.школьники!C70</f>
        <v>0</v>
      </c>
      <c r="N70" s="13">
        <f>Ст.школьники!N71/Ст.школьники!C71*мл.школьники!C70</f>
        <v>0</v>
      </c>
      <c r="O70" s="13">
        <f>Ст.школьники!O71/Ст.школьники!C71*мл.школьники!C70</f>
        <v>0</v>
      </c>
    </row>
    <row r="71" spans="1:15" ht="25.5" customHeight="1" x14ac:dyDescent="0.2">
      <c r="A71" s="11" t="s">
        <v>65</v>
      </c>
      <c r="B71" s="14" t="s">
        <v>30</v>
      </c>
      <c r="C71" s="11">
        <v>200</v>
      </c>
      <c r="D71" s="13">
        <f>Ст.школьники!D72/Ст.школьники!C72*мл.школьники!C71</f>
        <v>1.704</v>
      </c>
      <c r="E71" s="13">
        <f>Ст.школьники!E72/Ст.школьники!C72*мл.школьники!C71</f>
        <v>2.2960000000000003</v>
      </c>
      <c r="F71" s="13">
        <f>Ст.школьники!F72/Ст.школьники!C72*мл.школьники!C71</f>
        <v>13.936000000000002</v>
      </c>
      <c r="G71" s="13">
        <f>Ст.школьники!G72/Ст.школьники!C72*мл.школьники!C71</f>
        <v>83.584000000000003</v>
      </c>
      <c r="H71" s="13">
        <f>Ст.школьники!H72/Ст.школьники!C72*мл.школьники!C71</f>
        <v>0</v>
      </c>
      <c r="I71" s="13">
        <f>Ст.школьники!I72/Ст.школьники!C72*мл.школьники!C71</f>
        <v>13.200000000000001</v>
      </c>
      <c r="J71" s="13">
        <f>Ст.школьники!J72/Ст.школьники!C72*мл.школьники!C71</f>
        <v>0</v>
      </c>
      <c r="K71" s="13">
        <f>Ст.школьники!K72/Ст.школьники!C72*мл.школьники!C71</f>
        <v>0</v>
      </c>
      <c r="L71" s="13">
        <f>Ст.школьники!L72/Ст.школьники!C72*мл.школьники!C71</f>
        <v>0</v>
      </c>
      <c r="M71" s="13">
        <f>Ст.школьники!M72/Ст.школьники!C72*мл.школьники!C71</f>
        <v>0</v>
      </c>
      <c r="N71" s="13">
        <f>Ст.школьники!N72/Ст.школьники!C72*мл.школьники!C71</f>
        <v>0</v>
      </c>
      <c r="O71" s="13">
        <f>Ст.школьники!O72/Ст.школьники!C72*мл.школьники!C71</f>
        <v>0</v>
      </c>
    </row>
    <row r="72" spans="1:15" x14ac:dyDescent="0.2">
      <c r="A72" s="11" t="s">
        <v>66</v>
      </c>
      <c r="B72" s="14" t="s">
        <v>67</v>
      </c>
      <c r="C72" s="11">
        <v>80</v>
      </c>
      <c r="D72" s="13">
        <f>Ст.школьники!D73/Ст.школьники!C73*мл.школьники!C72</f>
        <v>12.536000000000001</v>
      </c>
      <c r="E72" s="13">
        <f>Ст.школьники!E73/Ст.школьники!C73*мл.школьники!C72</f>
        <v>8.1999999999999993</v>
      </c>
      <c r="F72" s="13">
        <f>Ст.школьники!F73/Ст.школьники!C73*мл.школьники!C72</f>
        <v>1.7600000000000002</v>
      </c>
      <c r="G72" s="13">
        <f>Ст.школьники!G73/Ст.школьники!C73*мл.школьники!C72</f>
        <v>131.16800000000001</v>
      </c>
      <c r="H72" s="13">
        <f>Ст.школьники!H73/Ст.школьники!C73*мл.школьники!C72</f>
        <v>0</v>
      </c>
      <c r="I72" s="13">
        <f>Ст.школьники!I73/Ст.школьники!C73*мл.школьники!C72</f>
        <v>0.80799999999999994</v>
      </c>
      <c r="J72" s="13">
        <f>Ст.школьники!J73/Ст.школьники!C73*мл.школьники!C72</f>
        <v>0</v>
      </c>
      <c r="K72" s="13">
        <f>Ст.школьники!K73/Ст.школьники!C73*мл.школьники!C72</f>
        <v>0</v>
      </c>
      <c r="L72" s="13">
        <f>Ст.школьники!L73/Ст.школьники!C73*мл.школьники!C72</f>
        <v>0</v>
      </c>
      <c r="M72" s="13">
        <f>Ст.школьники!M73/Ст.школьники!C73*мл.школьники!C72</f>
        <v>0</v>
      </c>
      <c r="N72" s="13">
        <f>Ст.школьники!N73/Ст.школьники!C73*мл.школьники!C72</f>
        <v>0</v>
      </c>
      <c r="O72" s="13">
        <f>Ст.школьники!O73/Ст.школьники!C73*мл.школьники!C72</f>
        <v>0</v>
      </c>
    </row>
    <row r="73" spans="1:15" x14ac:dyDescent="0.2">
      <c r="A73" s="11">
        <v>171</v>
      </c>
      <c r="B73" s="14" t="s">
        <v>68</v>
      </c>
      <c r="C73" s="11">
        <v>150</v>
      </c>
      <c r="D73" s="13">
        <f>Ст.школьники!D74/Ст.школьники!C74*мл.школьники!C73</f>
        <v>4.4999999999999998E-2</v>
      </c>
      <c r="E73" s="13">
        <f>Ст.школьники!E74/Ст.школьники!C74*мл.школьники!C73</f>
        <v>2.16</v>
      </c>
      <c r="F73" s="13">
        <f>Ст.школьники!F74/Ст.школьники!C74*мл.школьники!C73</f>
        <v>0.09</v>
      </c>
      <c r="G73" s="13">
        <f>Ст.школьники!G74/Ст.школьники!C74*мл.школьники!C73</f>
        <v>19.965</v>
      </c>
      <c r="H73" s="13">
        <f>Ст.школьники!H74/Ст.школьники!C74*мл.школьники!C73</f>
        <v>0.12000000000000001</v>
      </c>
      <c r="I73" s="13">
        <f>Ст.школьники!I74/Ст.школьники!C74*мл.школьники!C73</f>
        <v>0</v>
      </c>
      <c r="J73" s="13">
        <f>Ст.школьники!J74/Ст.школьники!C74*мл.школьники!C73</f>
        <v>0</v>
      </c>
      <c r="K73" s="13">
        <f>Ст.школьники!K74/Ст.школьники!C74*мл.школьники!C73</f>
        <v>0.34499999999999997</v>
      </c>
      <c r="L73" s="13">
        <f>Ст.школьники!L74/Ст.школьники!C74*мл.школьники!C73</f>
        <v>8.4449999999999985</v>
      </c>
      <c r="M73" s="13">
        <f>Ст.школьники!M74/Ст.школьники!C74*мл.школьники!C73</f>
        <v>108.87</v>
      </c>
      <c r="N73" s="13">
        <f>Ст.школьники!N74/Ст.школьники!C74*мл.школьники!C73</f>
        <v>72.03</v>
      </c>
      <c r="O73" s="13">
        <f>Ст.школьники!O74/Ст.школьники!C74*мл.школьники!C73</f>
        <v>2.415</v>
      </c>
    </row>
    <row r="74" spans="1:15" x14ac:dyDescent="0.2">
      <c r="A74" s="11" t="s">
        <v>35</v>
      </c>
      <c r="B74" s="14" t="s">
        <v>36</v>
      </c>
      <c r="C74" s="11">
        <v>52</v>
      </c>
      <c r="D74" s="13">
        <f>Ст.школьники!D75/Ст.школьники!C75*мл.школьники!C74</f>
        <v>3.4320000000000004</v>
      </c>
      <c r="E74" s="13">
        <f>Ст.школьники!E75/Ст.школьники!C75*мл.школьники!C74</f>
        <v>0.46327272727272722</v>
      </c>
      <c r="F74" s="13">
        <f>Ст.школьники!F75/Ст.школьники!C75*мл.школьники!C74</f>
        <v>19.759999999999998</v>
      </c>
      <c r="G74" s="13">
        <f>Ст.школьники!G75/Ст.школьники!C75*мл.школьники!C74</f>
        <v>103.48</v>
      </c>
      <c r="H74" s="13">
        <f>Ст.школьники!H75/Ст.школьники!C75*мл.школьники!C74</f>
        <v>0</v>
      </c>
      <c r="I74" s="13">
        <f>Ст.школьники!I75/Ст.школьники!C75*мл.школьники!C74</f>
        <v>0</v>
      </c>
      <c r="J74" s="13">
        <f>Ст.школьники!J75/Ст.школьники!C75*мл.школьники!C74</f>
        <v>0</v>
      </c>
      <c r="K74" s="13">
        <f>Ст.школьники!K75/Ст.школьники!C75*мл.школьники!C74</f>
        <v>0</v>
      </c>
      <c r="L74" s="13">
        <f>Ст.школьники!L75/Ст.школьники!C75*мл.школьники!C74</f>
        <v>0</v>
      </c>
      <c r="M74" s="13">
        <f>Ст.школьники!M75/Ст.школьники!C75*мл.школьники!C74</f>
        <v>0</v>
      </c>
      <c r="N74" s="13">
        <f>Ст.школьники!N75/Ст.школьники!C75*мл.школьники!C74</f>
        <v>0</v>
      </c>
      <c r="O74" s="13">
        <f>Ст.школьники!O75/Ст.школьники!C75*мл.школьники!C74</f>
        <v>0</v>
      </c>
    </row>
    <row r="75" spans="1:15" x14ac:dyDescent="0.2">
      <c r="A75" s="11" t="s">
        <v>35</v>
      </c>
      <c r="B75" s="14" t="s">
        <v>38</v>
      </c>
      <c r="C75" s="11">
        <v>16</v>
      </c>
      <c r="D75" s="13">
        <f>Ст.школьники!D76/Ст.школьники!C76*мл.школьники!C75</f>
        <v>6.16</v>
      </c>
      <c r="E75" s="13">
        <f>Ст.школьники!E76/Ст.школьники!C76*мл.школьники!C75</f>
        <v>1.1199999999999999</v>
      </c>
      <c r="F75" s="13">
        <f>Ст.школьники!F76/Ст.школьники!C76*мл.школьники!C75</f>
        <v>30.160000000000004</v>
      </c>
      <c r="G75" s="13">
        <f>Ст.школьники!G76/Ст.школьники!C76*мл.школьники!C75</f>
        <v>160.80000000000001</v>
      </c>
      <c r="H75" s="13">
        <f>Ст.школьники!H76/Ст.школьники!C76*мл.школьники!C75</f>
        <v>0</v>
      </c>
      <c r="I75" s="13">
        <f>Ст.школьники!I76/Ст.школьники!C76*мл.школьники!C75</f>
        <v>0</v>
      </c>
      <c r="J75" s="13">
        <f>Ст.школьники!J76/Ст.школьники!C76*мл.школьники!C75</f>
        <v>0</v>
      </c>
      <c r="K75" s="13">
        <f>Ст.школьники!K76/Ст.школьники!C76*мл.школьники!C75</f>
        <v>0</v>
      </c>
      <c r="L75" s="13">
        <f>Ст.школьники!L76/Ст.школьники!C76*мл.школьники!C75</f>
        <v>0</v>
      </c>
      <c r="M75" s="13">
        <f>Ст.школьники!M76/Ст.школьники!C76*мл.школьники!C75</f>
        <v>0</v>
      </c>
      <c r="N75" s="13">
        <f>Ст.школьники!N76/Ст.школьники!C76*мл.школьники!C75</f>
        <v>0</v>
      </c>
      <c r="O75" s="13">
        <f>Ст.школьники!O76/Ст.школьники!C76*мл.школьники!C75</f>
        <v>0</v>
      </c>
    </row>
    <row r="76" spans="1:15" x14ac:dyDescent="0.2">
      <c r="A76" s="11" t="s">
        <v>32</v>
      </c>
      <c r="B76" s="14" t="s">
        <v>33</v>
      </c>
      <c r="C76" s="11" t="s">
        <v>34</v>
      </c>
      <c r="D76" s="13">
        <f>Ст.школьники!D77/Ст.школьники!C77*мл.школьники!C76</f>
        <v>1.4</v>
      </c>
      <c r="E76" s="13">
        <f>Ст.школьники!E77/Ст.школьники!C77*мл.школьники!C76</f>
        <v>0.4</v>
      </c>
      <c r="F76" s="13">
        <f>Ст.школьники!F77/Ст.школьники!C77*мл.школьники!C76</f>
        <v>13.900000000000002</v>
      </c>
      <c r="G76" s="13">
        <f>Ст.школьники!G77/Ст.школьники!C77*мл.школьники!C76</f>
        <v>63.5</v>
      </c>
      <c r="H76" s="13">
        <f>Ст.школьники!H77/Ст.школьники!C77*мл.школьники!C76</f>
        <v>0</v>
      </c>
      <c r="I76" s="13">
        <f>Ст.школьники!I77/Ст.школьники!C77*мл.школьники!C76</f>
        <v>23</v>
      </c>
      <c r="J76" s="13">
        <f>Ст.школьники!J77/Ст.школьники!C77*мл.школьники!C76</f>
        <v>0</v>
      </c>
      <c r="K76" s="13">
        <f>Ст.школьники!K77/Ст.школьники!C77*мл.школьники!C76</f>
        <v>0</v>
      </c>
      <c r="L76" s="13">
        <f>Ст.школьники!L77/Ст.школьники!C77*мл.школьники!C76</f>
        <v>0</v>
      </c>
      <c r="M76" s="13">
        <f>Ст.школьники!M77/Ст.школьники!C77*мл.школьники!C76</f>
        <v>0</v>
      </c>
      <c r="N76" s="13">
        <f>Ст.школьники!N77/Ст.школьники!C77*мл.школьники!C76</f>
        <v>0</v>
      </c>
      <c r="O76" s="13">
        <f>Ст.школьники!O77/Ст.школьники!C77*мл.школьники!C76</f>
        <v>0</v>
      </c>
    </row>
    <row r="77" spans="1:15" x14ac:dyDescent="0.2">
      <c r="A77" s="15"/>
      <c r="B77" s="12" t="s">
        <v>40</v>
      </c>
      <c r="C77" s="16">
        <f>C71+C72+C73+C74+C75+C76</f>
        <v>698</v>
      </c>
      <c r="D77" s="16">
        <f>D71+D72+D73+D74+D75+D76</f>
        <v>25.277000000000001</v>
      </c>
      <c r="E77" s="16">
        <f t="shared" ref="E77:O77" si="5">E71+E72+E73+E74+E75+E76</f>
        <v>14.639272727272726</v>
      </c>
      <c r="F77" s="16">
        <f t="shared" si="5"/>
        <v>79.606000000000009</v>
      </c>
      <c r="G77" s="16">
        <f t="shared" si="5"/>
        <v>562.49700000000007</v>
      </c>
      <c r="H77" s="16">
        <f t="shared" si="5"/>
        <v>0.12000000000000001</v>
      </c>
      <c r="I77" s="16">
        <f t="shared" si="5"/>
        <v>37.008000000000003</v>
      </c>
      <c r="J77" s="16">
        <f t="shared" si="5"/>
        <v>0</v>
      </c>
      <c r="K77" s="16">
        <f t="shared" si="5"/>
        <v>0.34499999999999997</v>
      </c>
      <c r="L77" s="16">
        <f t="shared" si="5"/>
        <v>8.4449999999999985</v>
      </c>
      <c r="M77" s="16">
        <f t="shared" si="5"/>
        <v>108.87</v>
      </c>
      <c r="N77" s="16">
        <f t="shared" si="5"/>
        <v>72.03</v>
      </c>
      <c r="O77" s="16">
        <f t="shared" si="5"/>
        <v>2.415</v>
      </c>
    </row>
    <row r="78" spans="1:15" x14ac:dyDescent="0.2">
      <c r="A78" s="9"/>
      <c r="B78" s="7"/>
      <c r="C78" s="9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</row>
    <row r="79" spans="1:15" x14ac:dyDescent="0.2">
      <c r="A79" s="8" t="s">
        <v>0</v>
      </c>
      <c r="B79" s="7" t="s">
        <v>69</v>
      </c>
      <c r="C79" s="9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</row>
    <row r="80" spans="1:15" x14ac:dyDescent="0.2">
      <c r="A80" s="25" t="s">
        <v>2</v>
      </c>
      <c r="B80" s="26" t="s">
        <v>3</v>
      </c>
      <c r="C80" s="25" t="s">
        <v>4</v>
      </c>
      <c r="D80" s="24" t="s">
        <v>5</v>
      </c>
      <c r="E80" s="24"/>
      <c r="F80" s="24"/>
      <c r="G80" s="24" t="s">
        <v>6</v>
      </c>
      <c r="H80" s="24" t="s">
        <v>7</v>
      </c>
      <c r="I80" s="24"/>
      <c r="J80" s="24"/>
      <c r="K80" s="24"/>
      <c r="L80" s="24" t="s">
        <v>8</v>
      </c>
      <c r="M80" s="24"/>
      <c r="N80" s="24"/>
      <c r="O80" s="24"/>
    </row>
    <row r="81" spans="1:15" x14ac:dyDescent="0.2">
      <c r="A81" s="25"/>
      <c r="B81" s="26"/>
      <c r="C81" s="25"/>
      <c r="D81" s="10" t="s">
        <v>9</v>
      </c>
      <c r="E81" s="10" t="s">
        <v>10</v>
      </c>
      <c r="F81" s="10" t="s">
        <v>11</v>
      </c>
      <c r="G81" s="24"/>
      <c r="H81" s="10" t="s">
        <v>12</v>
      </c>
      <c r="I81" s="10" t="s">
        <v>13</v>
      </c>
      <c r="J81" s="10" t="s">
        <v>14</v>
      </c>
      <c r="K81" s="10" t="s">
        <v>15</v>
      </c>
      <c r="L81" s="10" t="s">
        <v>16</v>
      </c>
      <c r="M81" s="10" t="s">
        <v>17</v>
      </c>
      <c r="N81" s="10" t="s">
        <v>18</v>
      </c>
      <c r="O81" s="10" t="s">
        <v>19</v>
      </c>
    </row>
    <row r="82" spans="1:15" x14ac:dyDescent="0.2">
      <c r="A82" s="19"/>
      <c r="B82" s="12" t="s">
        <v>20</v>
      </c>
      <c r="C82" s="19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</row>
    <row r="83" spans="1:15" x14ac:dyDescent="0.2">
      <c r="A83" s="11" t="s">
        <v>21</v>
      </c>
      <c r="B83" s="14" t="s">
        <v>22</v>
      </c>
      <c r="C83" s="11">
        <v>30</v>
      </c>
      <c r="D83" s="13">
        <f>Ст.школьники!D84/Ст.школьники!C84*мл.школьники!C83</f>
        <v>0.24</v>
      </c>
      <c r="E83" s="13">
        <f>Ст.школьники!E84/Ст.школьники!C84*мл.школьники!C83</f>
        <v>3.3333333333333333E-2</v>
      </c>
      <c r="F83" s="13">
        <f>Ст.школьники!F84/Ст.школьники!C84*мл.школьники!C83</f>
        <v>0.51333333333333331</v>
      </c>
      <c r="G83" s="13">
        <f>Ст.школьники!G84/Ст.школьники!C84*мл.школьники!C83</f>
        <v>3.9000000000000004</v>
      </c>
      <c r="H83" s="13">
        <f>Ст.школьники!H84/Ст.школьники!C84*мл.школьники!C83</f>
        <v>1.1999999999999999E-2</v>
      </c>
      <c r="I83" s="13">
        <f>Ст.школьники!I84/Ст.школьники!C84*мл.школьники!C83</f>
        <v>1.5</v>
      </c>
      <c r="J83" s="13">
        <f>Ст.школьники!J84/Ст.школьники!C84*мл.школьники!C83</f>
        <v>0</v>
      </c>
      <c r="K83" s="13">
        <f>Ст.школьники!K84/Ст.школьники!C84*мл.школьники!C83</f>
        <v>0</v>
      </c>
      <c r="L83" s="13">
        <f>Ст.школьники!L84/Ст.школьники!C84*мл.школьники!C83</f>
        <v>0</v>
      </c>
      <c r="M83" s="13">
        <f>Ст.школьники!M84/Ст.школьники!C84*мл.школьники!C83</f>
        <v>0</v>
      </c>
      <c r="N83" s="13">
        <f>Ст.школьники!N84/Ст.школьники!C84*мл.школьники!C83</f>
        <v>0</v>
      </c>
      <c r="O83" s="13">
        <f>Ст.школьники!O84/Ст.школьники!C84*мл.школьники!C83</f>
        <v>0</v>
      </c>
    </row>
    <row r="84" spans="1:15" x14ac:dyDescent="0.2">
      <c r="A84" s="11" t="s">
        <v>42</v>
      </c>
      <c r="B84" s="14" t="s">
        <v>43</v>
      </c>
      <c r="C84" s="11">
        <v>200</v>
      </c>
      <c r="D84" s="13">
        <f>Ст.школьники!D85/Ст.школьники!C85*мл.школьники!C84</f>
        <v>1.3439999999999999</v>
      </c>
      <c r="E84" s="13">
        <f>Ст.школьники!E85/Ст.школьники!C85*мл.школьники!C84</f>
        <v>4.1360000000000001</v>
      </c>
      <c r="F84" s="13">
        <f>Ст.школьники!F85/Ст.школьники!C85*мл.школьники!C84</f>
        <v>6.2160000000000002</v>
      </c>
      <c r="G84" s="13">
        <f>Ст.школьники!G85/Ст.школьники!C85*мл.школьники!C84</f>
        <v>68.096000000000004</v>
      </c>
      <c r="H84" s="13">
        <f>Ст.школьники!H85/Ст.школьники!C85*мл.школьники!C84</f>
        <v>0</v>
      </c>
      <c r="I84" s="13">
        <f>Ст.школьники!I85/Ст.школьники!C85*мл.школьники!C84</f>
        <v>23</v>
      </c>
      <c r="J84" s="13">
        <f>Ст.школьники!J85/Ст.школьники!C85*мл.школьники!C84</f>
        <v>0</v>
      </c>
      <c r="K84" s="13">
        <f>Ст.школьники!K85/Ст.школьники!C85*мл.школьники!C84</f>
        <v>0</v>
      </c>
      <c r="L84" s="13">
        <f>Ст.школьники!L85/Ст.школьники!C85*мл.школьники!C84</f>
        <v>0</v>
      </c>
      <c r="M84" s="13">
        <f>Ст.школьники!M85/Ст.школьники!C85*мл.школьники!C84</f>
        <v>0</v>
      </c>
      <c r="N84" s="13">
        <f>Ст.школьники!N85/Ст.школьники!C85*мл.школьники!C84</f>
        <v>0</v>
      </c>
      <c r="O84" s="13">
        <f>Ст.школьники!O85/Ст.школьники!C85*мл.школьники!C84</f>
        <v>0</v>
      </c>
    </row>
    <row r="85" spans="1:15" x14ac:dyDescent="0.2">
      <c r="A85" s="11">
        <v>407</v>
      </c>
      <c r="B85" s="14" t="s">
        <v>85</v>
      </c>
      <c r="C85" s="11">
        <v>160</v>
      </c>
      <c r="D85" s="13">
        <f>Ст.школьники!D86/Ст.школьники!C86*мл.школьники!C85</f>
        <v>12.623999999999999</v>
      </c>
      <c r="E85" s="13">
        <f>Ст.школьники!E86/Ст.школьники!C86*мл.школьники!C85</f>
        <v>13.167999999999999</v>
      </c>
      <c r="F85" s="13">
        <f>Ст.школьники!F86/Ст.школьники!C86*мл.школьники!C85</f>
        <v>14.543999999999999</v>
      </c>
      <c r="G85" s="13">
        <f>Ст.школьники!G86/Ст.школьники!C86*мл.школьники!C85</f>
        <v>226.73599999999999</v>
      </c>
      <c r="H85" s="13">
        <f>Ст.школьники!H86/Ст.школьники!C86*мл.школьники!C85</f>
        <v>0</v>
      </c>
      <c r="I85" s="13">
        <f>Ст.школьники!I86/Ст.школьники!C86*мл.школьники!C85</f>
        <v>9.5039999999999996</v>
      </c>
      <c r="J85" s="13">
        <f>Ст.школьники!J86/Ст.школьники!C86*мл.школьники!C85</f>
        <v>0</v>
      </c>
      <c r="K85" s="13">
        <f>Ст.школьники!K86/Ст.школьники!C86*мл.школьники!C85</f>
        <v>0</v>
      </c>
      <c r="L85" s="13">
        <f>Ст.школьники!L86/Ст.школьники!C86*мл.школьники!C85</f>
        <v>0</v>
      </c>
      <c r="M85" s="13">
        <f>Ст.школьники!M86/Ст.школьники!C86*мл.школьники!C85</f>
        <v>0</v>
      </c>
      <c r="N85" s="13">
        <f>Ст.школьники!N86/Ст.школьники!C86*мл.школьники!C85</f>
        <v>0</v>
      </c>
      <c r="O85" s="13">
        <f>Ст.школьники!O86/Ст.школьники!C86*мл.школьники!C85</f>
        <v>0</v>
      </c>
    </row>
    <row r="86" spans="1:15" x14ac:dyDescent="0.2">
      <c r="A86" s="11" t="s">
        <v>35</v>
      </c>
      <c r="B86" s="14" t="s">
        <v>36</v>
      </c>
      <c r="C86" s="11">
        <v>52</v>
      </c>
      <c r="D86" s="13">
        <f>Ст.школьники!D87/Ст.школьники!C87*мл.школьники!C86</f>
        <v>3.4320000000000004</v>
      </c>
      <c r="E86" s="13">
        <f>Ст.школьники!E87/Ст.школьники!C87*мл.школьники!C86</f>
        <v>0.46327272727272722</v>
      </c>
      <c r="F86" s="13">
        <f>Ст.школьники!F87/Ст.школьники!C87*мл.школьники!C86</f>
        <v>19.759999999999998</v>
      </c>
      <c r="G86" s="13">
        <f>Ст.школьники!G87/Ст.школьники!C87*мл.школьники!C86</f>
        <v>103.48</v>
      </c>
      <c r="H86" s="13">
        <f>Ст.школьники!H87/Ст.школьники!C87*мл.школьники!C86</f>
        <v>0</v>
      </c>
      <c r="I86" s="13">
        <f>Ст.школьники!I87/Ст.школьники!C87*мл.школьники!C86</f>
        <v>0</v>
      </c>
      <c r="J86" s="13">
        <f>Ст.школьники!J87/Ст.школьники!C87*мл.школьники!C86</f>
        <v>0</v>
      </c>
      <c r="K86" s="13">
        <f>Ст.школьники!K87/Ст.школьники!C87*мл.школьники!C86</f>
        <v>0</v>
      </c>
      <c r="L86" s="13">
        <f>Ст.школьники!L87/Ст.школьники!C87*мл.школьники!C86</f>
        <v>0</v>
      </c>
      <c r="M86" s="13">
        <f>Ст.школьники!M87/Ст.школьники!C87*мл.школьники!C86</f>
        <v>0</v>
      </c>
      <c r="N86" s="13">
        <f>Ст.школьники!N87/Ст.школьники!C87*мл.школьники!C86</f>
        <v>0</v>
      </c>
      <c r="O86" s="13">
        <f>Ст.школьники!O87/Ст.школьники!C87*мл.школьники!C86</f>
        <v>0</v>
      </c>
    </row>
    <row r="87" spans="1:15" x14ac:dyDescent="0.2">
      <c r="A87" s="11" t="s">
        <v>35</v>
      </c>
      <c r="B87" s="14" t="s">
        <v>38</v>
      </c>
      <c r="C87" s="11">
        <v>16</v>
      </c>
      <c r="D87" s="13">
        <f>Ст.школьники!D88/Ст.школьники!C88*мл.школьники!C87</f>
        <v>6.16</v>
      </c>
      <c r="E87" s="13">
        <f>Ст.школьники!E88/Ст.школьники!C88*мл.школьники!C87</f>
        <v>1.1199999999999999</v>
      </c>
      <c r="F87" s="13">
        <f>Ст.школьники!F88/Ст.школьники!C88*мл.школьники!C87</f>
        <v>30.160000000000004</v>
      </c>
      <c r="G87" s="13">
        <f>Ст.школьники!G88/Ст.школьники!C88*мл.школьники!C87</f>
        <v>160.80000000000001</v>
      </c>
      <c r="H87" s="13">
        <f>Ст.школьники!H88/Ст.школьники!C88*мл.школьники!C87</f>
        <v>0</v>
      </c>
      <c r="I87" s="13">
        <f>Ст.школьники!I88/Ст.школьники!C88*мл.школьники!C87</f>
        <v>0</v>
      </c>
      <c r="J87" s="13">
        <f>Ст.школьники!J88/Ст.школьники!C88*мл.школьники!C87</f>
        <v>0</v>
      </c>
      <c r="K87" s="13">
        <f>Ст.школьники!K88/Ст.школьники!C88*мл.школьники!C87</f>
        <v>0</v>
      </c>
      <c r="L87" s="13">
        <f>Ст.школьники!L88/Ст.школьники!C88*мл.школьники!C87</f>
        <v>0</v>
      </c>
      <c r="M87" s="13">
        <f>Ст.школьники!M88/Ст.школьники!C88*мл.школьники!C87</f>
        <v>0</v>
      </c>
      <c r="N87" s="13">
        <f>Ст.школьники!N88/Ст.школьники!C88*мл.школьники!C87</f>
        <v>0</v>
      </c>
      <c r="O87" s="13">
        <f>Ст.школьники!O88/Ст.школьники!C88*мл.школьники!C87</f>
        <v>0</v>
      </c>
    </row>
    <row r="88" spans="1:15" x14ac:dyDescent="0.2">
      <c r="A88" s="11" t="s">
        <v>46</v>
      </c>
      <c r="B88" s="14" t="s">
        <v>47</v>
      </c>
      <c r="C88" s="11" t="s">
        <v>34</v>
      </c>
      <c r="D88" s="13">
        <f>Ст.школьники!D89/Ст.школьники!C89*мл.школьники!C88</f>
        <v>0</v>
      </c>
      <c r="E88" s="13">
        <f>Ст.школьники!E89/Ст.школьники!C89*мл.школьники!C88</f>
        <v>0</v>
      </c>
      <c r="F88" s="13">
        <f>Ст.школьники!F89/Ст.школьники!C89*мл.школьники!C88</f>
        <v>19.96</v>
      </c>
      <c r="G88" s="13">
        <f>Ст.школьники!G89/Ст.школьники!C89*мл.школьники!C88</f>
        <v>75.819999999999993</v>
      </c>
      <c r="H88" s="13">
        <f>Ст.школьники!H89/Ст.школьники!C89*мл.школьники!C88</f>
        <v>0</v>
      </c>
      <c r="I88" s="13">
        <f>Ст.школьники!I89/Ст.школьники!C89*мл.школьники!C88</f>
        <v>0</v>
      </c>
      <c r="J88" s="13">
        <f>Ст.школьники!J89/Ст.школьники!C89*мл.школьники!C88</f>
        <v>0</v>
      </c>
      <c r="K88" s="13">
        <f>Ст.школьники!K89/Ст.школьники!C89*мл.школьники!C88</f>
        <v>0</v>
      </c>
      <c r="L88" s="13">
        <f>Ст.школьники!L89/Ст.школьники!C89*мл.школьники!C88</f>
        <v>0</v>
      </c>
      <c r="M88" s="13">
        <f>Ст.школьники!M89/Ст.школьники!C89*мл.школьники!C88</f>
        <v>0</v>
      </c>
      <c r="N88" s="13">
        <f>Ст.школьники!N89/Ст.школьники!C89*мл.школьники!C88</f>
        <v>0</v>
      </c>
      <c r="O88" s="13">
        <f>Ст.школьники!O89/Ст.школьники!C89*мл.школьники!C88</f>
        <v>0</v>
      </c>
    </row>
    <row r="89" spans="1:15" x14ac:dyDescent="0.2">
      <c r="A89" s="11"/>
      <c r="B89" s="14"/>
      <c r="C89" s="11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</row>
    <row r="90" spans="1:15" x14ac:dyDescent="0.2">
      <c r="A90" s="15"/>
      <c r="B90" s="12" t="s">
        <v>40</v>
      </c>
      <c r="C90" s="15"/>
      <c r="D90" s="16">
        <f t="shared" ref="D90:I90" si="6">D83+D84+D85+D86+D87+D88+D89</f>
        <v>23.8</v>
      </c>
      <c r="E90" s="16">
        <f t="shared" si="6"/>
        <v>18.920606060606062</v>
      </c>
      <c r="F90" s="16">
        <f t="shared" si="6"/>
        <v>91.153333333333336</v>
      </c>
      <c r="G90" s="16">
        <f t="shared" si="6"/>
        <v>638.83199999999988</v>
      </c>
      <c r="H90" s="16">
        <f t="shared" si="6"/>
        <v>1.1999999999999999E-2</v>
      </c>
      <c r="I90" s="16">
        <f t="shared" si="6"/>
        <v>34.003999999999998</v>
      </c>
      <c r="J90" s="16">
        <v>0</v>
      </c>
      <c r="K90" s="16">
        <f>K83+K84+K85+K86+K87+K88+K89</f>
        <v>0</v>
      </c>
      <c r="L90" s="16">
        <f>L83+L84+L85+L86+L87+L88+L89</f>
        <v>0</v>
      </c>
      <c r="M90" s="16">
        <f>M83+M84+M85+M86+M87+M88+M89</f>
        <v>0</v>
      </c>
      <c r="N90" s="16">
        <f>N83+N84+N85+N86+N87+N88+N89</f>
        <v>0</v>
      </c>
      <c r="O90" s="16">
        <f>O83+O84+O85+O86+O87+O88+O89</f>
        <v>0</v>
      </c>
    </row>
    <row r="91" spans="1:15" x14ac:dyDescent="0.2">
      <c r="A91" s="9"/>
      <c r="B91" s="7"/>
      <c r="C91" s="9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</row>
    <row r="92" spans="1:15" x14ac:dyDescent="0.2">
      <c r="A92" s="8" t="s">
        <v>0</v>
      </c>
      <c r="B92" s="7" t="s">
        <v>70</v>
      </c>
      <c r="C92" s="9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</row>
    <row r="93" spans="1:15" x14ac:dyDescent="0.2">
      <c r="A93" s="25" t="s">
        <v>2</v>
      </c>
      <c r="B93" s="26" t="s">
        <v>3</v>
      </c>
      <c r="C93" s="25" t="s">
        <v>4</v>
      </c>
      <c r="D93" s="24" t="s">
        <v>5</v>
      </c>
      <c r="E93" s="24"/>
      <c r="F93" s="24"/>
      <c r="G93" s="24" t="s">
        <v>6</v>
      </c>
      <c r="H93" s="24" t="s">
        <v>7</v>
      </c>
      <c r="I93" s="24"/>
      <c r="J93" s="24"/>
      <c r="K93" s="24"/>
      <c r="L93" s="24" t="s">
        <v>8</v>
      </c>
      <c r="M93" s="24"/>
      <c r="N93" s="24"/>
      <c r="O93" s="24"/>
    </row>
    <row r="94" spans="1:15" x14ac:dyDescent="0.2">
      <c r="A94" s="25"/>
      <c r="B94" s="26"/>
      <c r="C94" s="25"/>
      <c r="D94" s="10" t="s">
        <v>9</v>
      </c>
      <c r="E94" s="10" t="s">
        <v>10</v>
      </c>
      <c r="F94" s="10" t="s">
        <v>11</v>
      </c>
      <c r="G94" s="24"/>
      <c r="H94" s="10" t="s">
        <v>12</v>
      </c>
      <c r="I94" s="10" t="s">
        <v>13</v>
      </c>
      <c r="J94" s="10" t="s">
        <v>14</v>
      </c>
      <c r="K94" s="10" t="s">
        <v>15</v>
      </c>
      <c r="L94" s="10" t="s">
        <v>16</v>
      </c>
      <c r="M94" s="10" t="s">
        <v>17</v>
      </c>
      <c r="N94" s="10" t="s">
        <v>18</v>
      </c>
      <c r="O94" s="10" t="s">
        <v>19</v>
      </c>
    </row>
    <row r="95" spans="1:15" x14ac:dyDescent="0.2">
      <c r="A95" s="11"/>
      <c r="B95" s="12" t="s">
        <v>20</v>
      </c>
      <c r="C95" s="11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</row>
    <row r="96" spans="1:15" x14ac:dyDescent="0.2">
      <c r="A96" s="11" t="s">
        <v>21</v>
      </c>
      <c r="B96" s="14" t="s">
        <v>22</v>
      </c>
      <c r="C96" s="11">
        <v>30</v>
      </c>
      <c r="D96" s="13">
        <f>Ст.школьники!D97/Ст.школьники!C97*мл.школьники!C96</f>
        <v>0.24</v>
      </c>
      <c r="E96" s="13">
        <f>Ст.школьники!E97/Ст.школьники!C97*мл.школьники!C96</f>
        <v>3.3333333333333333E-2</v>
      </c>
      <c r="F96" s="13">
        <f>Ст.школьники!F97/Ст.школьники!C97*мл.школьники!C96</f>
        <v>0.51333333333333331</v>
      </c>
      <c r="G96" s="13">
        <f>Ст.школьники!G97/Ст.школьники!C97*мл.школьники!C96</f>
        <v>3.9000000000000004</v>
      </c>
      <c r="H96" s="13">
        <f>Ст.школьники!H97/Ст.школьники!C97*мл.школьники!C96</f>
        <v>1.1999999999999999E-2</v>
      </c>
      <c r="I96" s="13">
        <f>Ст.школьники!I97/Ст.школьники!C97*мл.школьники!C96</f>
        <v>1.5</v>
      </c>
      <c r="J96" s="13">
        <f>Ст.школьники!J97/Ст.школьники!C97*мл.школьники!C96</f>
        <v>0</v>
      </c>
      <c r="K96" s="13">
        <f>Ст.школьники!K97/Ст.школьники!C97*мл.школьники!C96</f>
        <v>0</v>
      </c>
      <c r="L96" s="13">
        <f>Ст.школьники!L97/Ст.школьники!C97*мл.школьники!C96</f>
        <v>0</v>
      </c>
      <c r="M96" s="13">
        <f>Ст.школьники!M97/Ст.школьники!C97*мл.школьники!C96</f>
        <v>0</v>
      </c>
      <c r="N96" s="13">
        <f>Ст.школьники!N97/Ст.школьники!C97*мл.школьники!C96</f>
        <v>0</v>
      </c>
      <c r="O96" s="13">
        <f>Ст.школьники!O97/Ст.школьники!C97*мл.школьники!C96</f>
        <v>0</v>
      </c>
    </row>
    <row r="97" spans="1:15" ht="26.25" customHeight="1" x14ac:dyDescent="0.2">
      <c r="A97" s="11" t="s">
        <v>65</v>
      </c>
      <c r="B97" s="14" t="s">
        <v>30</v>
      </c>
      <c r="C97" s="11">
        <v>200</v>
      </c>
      <c r="D97" s="13">
        <f>Ст.школьники!D98/Ст.школьники!C98*мл.школьники!C97</f>
        <v>1.52</v>
      </c>
      <c r="E97" s="13">
        <f>Ст.школьники!E98/Ст.школьники!C98*мл.школьники!C97</f>
        <v>5.08</v>
      </c>
      <c r="F97" s="13">
        <f>Ст.школьники!F98/Ст.школьники!C98*мл.школьники!C97</f>
        <v>7.1359999999999992</v>
      </c>
      <c r="G97" s="13">
        <f>Ст.школьники!G98/Ст.школьники!C98*мл.школьники!C97</f>
        <v>81.040000000000006</v>
      </c>
      <c r="H97" s="13">
        <f>Ст.школьники!H98/Ст.школьники!C98*мл.школьники!C97</f>
        <v>0</v>
      </c>
      <c r="I97" s="13">
        <f>Ст.школьники!I98/Ст.школьники!C98*мл.школьники!C97</f>
        <v>24</v>
      </c>
      <c r="J97" s="13">
        <f>Ст.школьники!J98/Ст.школьники!C98*мл.школьники!C97</f>
        <v>0</v>
      </c>
      <c r="K97" s="13">
        <f>Ст.школьники!K98/Ст.школьники!C98*мл.школьники!C97</f>
        <v>0</v>
      </c>
      <c r="L97" s="13">
        <f>Ст.школьники!L98/Ст.школьники!C98*мл.школьники!C97</f>
        <v>0</v>
      </c>
      <c r="M97" s="13">
        <f>Ст.школьники!M98/Ст.школьники!C98*мл.школьники!C97</f>
        <v>0</v>
      </c>
      <c r="N97" s="13">
        <f>Ст.школьники!N98/Ст.школьники!C98*мл.школьники!C97</f>
        <v>0</v>
      </c>
      <c r="O97" s="13">
        <f>Ст.школьники!O98/Ст.школьники!C98*мл.школьники!C97</f>
        <v>0</v>
      </c>
    </row>
    <row r="98" spans="1:15" ht="25.5" x14ac:dyDescent="0.2">
      <c r="A98" s="11" t="s">
        <v>71</v>
      </c>
      <c r="B98" s="14" t="s">
        <v>72</v>
      </c>
      <c r="C98" s="11">
        <v>150</v>
      </c>
      <c r="D98" s="13">
        <f>Ст.школьники!D99/Ст.школьники!C99*мл.школьники!C98</f>
        <v>14.4</v>
      </c>
      <c r="E98" s="13">
        <f>Ст.школьники!E99/Ст.школьники!C99*мл.школьники!C98</f>
        <v>24</v>
      </c>
      <c r="F98" s="13">
        <f>Ст.школьники!F99/Ст.школьники!C99*мл.школьники!C98</f>
        <v>5.7</v>
      </c>
      <c r="G98" s="13">
        <f>Ст.школьники!G99/Ст.школьники!C99*мл.школьники!C98</f>
        <v>354</v>
      </c>
      <c r="H98" s="13">
        <f>Ст.школьники!H99/Ст.школьники!C99*мл.школьники!C98</f>
        <v>0</v>
      </c>
      <c r="I98" s="13">
        <f>Ст.школьники!I99/Ст.школьники!C99*мл.школьники!C98</f>
        <v>4.6500000000000004</v>
      </c>
      <c r="J98" s="13">
        <f>Ст.школьники!J99/Ст.школьники!C99*мл.школьники!C98</f>
        <v>0</v>
      </c>
      <c r="K98" s="13">
        <f>Ст.школьники!K99/Ст.школьники!C99*мл.школьники!C98</f>
        <v>0</v>
      </c>
      <c r="L98" s="13">
        <f>Ст.школьники!L99/Ст.школьники!C99*мл.школьники!C98</f>
        <v>0</v>
      </c>
      <c r="M98" s="13">
        <f>Ст.школьники!M99/Ст.школьники!C99*мл.школьники!C98</f>
        <v>0</v>
      </c>
      <c r="N98" s="13">
        <f>Ст.школьники!N99/Ст.школьники!C99*мл.школьники!C98</f>
        <v>0</v>
      </c>
      <c r="O98" s="13">
        <f>Ст.школьники!O99/Ст.школьники!C99*мл.школьники!C98</f>
        <v>0</v>
      </c>
    </row>
    <row r="99" spans="1:15" x14ac:dyDescent="0.2">
      <c r="A99" s="11" t="s">
        <v>35</v>
      </c>
      <c r="B99" s="14" t="s">
        <v>36</v>
      </c>
      <c r="C99" s="11">
        <v>52</v>
      </c>
      <c r="D99" s="13">
        <f>Ст.школьники!D100/Ст.школьники!C100*мл.школьники!C99</f>
        <v>1.0602222222222222</v>
      </c>
      <c r="E99" s="13">
        <f>Ст.школьники!E100/Ст.школьники!C100*мл.школьники!C99</f>
        <v>1.6640000000000001</v>
      </c>
      <c r="F99" s="13">
        <f>Ст.школьники!F100/Ст.школьники!C100*мл.школьники!C99</f>
        <v>7.0864444444444441</v>
      </c>
      <c r="G99" s="13">
        <f>Ст.школьники!G100/Ст.школьники!C100*мл.школьники!C99</f>
        <v>47.58</v>
      </c>
      <c r="H99" s="13">
        <f>Ст.школьники!H100/Ст.школьники!C100*мл.школьники!C99</f>
        <v>0</v>
      </c>
      <c r="I99" s="13">
        <f>Ст.школьники!I100/Ст.школьники!C100*мл.школьники!C99</f>
        <v>6.2971999999999992</v>
      </c>
      <c r="J99" s="13">
        <f>Ст.школьники!J100/Ст.школьники!C100*мл.школьники!C99</f>
        <v>0</v>
      </c>
      <c r="K99" s="13">
        <f>Ст.школьники!K100/Ст.школьники!C100*мл.школьники!C99</f>
        <v>0</v>
      </c>
      <c r="L99" s="13">
        <f>Ст.школьники!L100/Ст.школьники!C100*мл.школьники!C99</f>
        <v>0</v>
      </c>
      <c r="M99" s="13">
        <f>Ст.школьники!M100/Ст.школьники!C100*мл.школьники!C99</f>
        <v>0</v>
      </c>
      <c r="N99" s="13">
        <f>Ст.школьники!N100/Ст.школьники!C100*мл.школьники!C99</f>
        <v>0</v>
      </c>
      <c r="O99" s="13">
        <f>Ст.школьники!O100/Ст.школьники!C100*мл.школьники!C99</f>
        <v>0</v>
      </c>
    </row>
    <row r="100" spans="1:15" x14ac:dyDescent="0.2">
      <c r="A100" s="11" t="s">
        <v>35</v>
      </c>
      <c r="B100" s="14" t="s">
        <v>38</v>
      </c>
      <c r="C100" s="11">
        <v>16</v>
      </c>
      <c r="D100" s="13">
        <f>Ст.школьники!D101/Ст.школьники!C101*мл.школьники!C100</f>
        <v>1.056</v>
      </c>
      <c r="E100" s="13">
        <f>Ст.школьники!E101/Ст.школьники!C101*мл.школьники!C100</f>
        <v>0.14254545454545453</v>
      </c>
      <c r="F100" s="13">
        <f>Ст.школьники!F101/Ст.школьники!C101*мл.школьники!C100</f>
        <v>6.0799999999999992</v>
      </c>
      <c r="G100" s="13">
        <f>Ст.школьники!G101/Ст.школьники!C101*мл.школьники!C100</f>
        <v>31.84</v>
      </c>
      <c r="H100" s="13">
        <f>Ст.школьники!H101/Ст.школьники!C101*мл.школьники!C100</f>
        <v>0</v>
      </c>
      <c r="I100" s="13">
        <f>Ст.школьники!I101/Ст.школьники!C101*мл.школьники!C100</f>
        <v>0</v>
      </c>
      <c r="J100" s="13">
        <f>Ст.школьники!J101/Ст.школьники!C101*мл.школьники!C100</f>
        <v>0</v>
      </c>
      <c r="K100" s="13">
        <f>Ст.школьники!K101/Ст.школьники!C101*мл.школьники!C100</f>
        <v>0</v>
      </c>
      <c r="L100" s="13">
        <f>Ст.школьники!L101/Ст.школьники!C101*мл.школьники!C100</f>
        <v>0</v>
      </c>
      <c r="M100" s="13">
        <f>Ст.школьники!M101/Ст.школьники!C101*мл.школьники!C100</f>
        <v>0</v>
      </c>
      <c r="N100" s="13">
        <f>Ст.школьники!N101/Ст.школьники!C101*мл.школьники!C100</f>
        <v>0</v>
      </c>
      <c r="O100" s="13">
        <f>Ст.школьники!O101/Ст.школьники!C101*мл.школьники!C100</f>
        <v>0</v>
      </c>
    </row>
    <row r="101" spans="1:15" x14ac:dyDescent="0.2">
      <c r="A101" s="11" t="s">
        <v>55</v>
      </c>
      <c r="B101" s="14" t="s">
        <v>56</v>
      </c>
      <c r="C101" s="11" t="s">
        <v>34</v>
      </c>
      <c r="D101" s="13">
        <f>Ст.школьники!D102/Ст.школьники!C102*мл.школьники!C101</f>
        <v>77</v>
      </c>
      <c r="E101" s="13">
        <f>Ст.школьники!E102/Ст.школьники!C102*мл.школьники!C101</f>
        <v>13.999999999999998</v>
      </c>
      <c r="F101" s="13">
        <f>Ст.школьники!F102/Ст.школьники!C102*мл.школьники!C101</f>
        <v>377.00000000000006</v>
      </c>
      <c r="G101" s="13">
        <f>Ст.школьники!G102/Ст.школьники!C102*мл.школьники!C101</f>
        <v>2010.0000000000002</v>
      </c>
      <c r="H101" s="13">
        <f>Ст.школьники!H102/Ст.школьники!C102*мл.школьники!C101</f>
        <v>0</v>
      </c>
      <c r="I101" s="13">
        <f>Ст.школьники!I102/Ст.школьники!C102*мл.школьники!C101</f>
        <v>0</v>
      </c>
      <c r="J101" s="13">
        <f>Ст.школьники!J102/Ст.школьники!C102*мл.школьники!C101</f>
        <v>0</v>
      </c>
      <c r="K101" s="13">
        <f>Ст.школьники!K102/Ст.школьники!C102*мл.школьники!C101</f>
        <v>0</v>
      </c>
      <c r="L101" s="13">
        <f>Ст.школьники!L102/Ст.школьники!C102*мл.школьники!C101</f>
        <v>0</v>
      </c>
      <c r="M101" s="13">
        <f>Ст.школьники!M102/Ст.школьники!C102*мл.школьники!C101</f>
        <v>0</v>
      </c>
      <c r="N101" s="13">
        <f>Ст.школьники!N102/Ст.школьники!C102*мл.школьники!C101</f>
        <v>0</v>
      </c>
      <c r="O101" s="13">
        <f>Ст.школьники!O102/Ст.школьники!C102*мл.школьники!C101</f>
        <v>0</v>
      </c>
    </row>
    <row r="102" spans="1:15" ht="25.5" x14ac:dyDescent="0.2">
      <c r="A102" s="11">
        <v>295</v>
      </c>
      <c r="B102" s="14" t="s">
        <v>73</v>
      </c>
      <c r="C102" s="20">
        <v>80</v>
      </c>
      <c r="D102" s="13">
        <f>Ст.школьники!D103/Ст.школьники!C103*мл.школьники!C102</f>
        <v>0</v>
      </c>
      <c r="E102" s="13">
        <f>Ст.школьники!E103/Ст.школьники!C103*мл.школьники!C102</f>
        <v>0</v>
      </c>
      <c r="F102" s="13">
        <f>Ст.школьники!F103/Ст.школьники!C103*мл.школьники!C102</f>
        <v>5.4</v>
      </c>
      <c r="G102" s="13">
        <f>Ст.школьники!G103/Ст.школьники!C103*мл.школьники!C102</f>
        <v>20.495999999999999</v>
      </c>
      <c r="H102" s="13">
        <f>Ст.школьники!H103/Ст.школьники!C103*мл.школьники!C102</f>
        <v>0</v>
      </c>
      <c r="I102" s="13">
        <f>Ст.школьники!I103/Ст.школьники!C103*мл.школьники!C102</f>
        <v>0</v>
      </c>
      <c r="J102" s="13">
        <f>Ст.школьники!J103/Ст.школьники!C103*мл.школьники!C102</f>
        <v>0</v>
      </c>
      <c r="K102" s="13">
        <f>Ст.школьники!K103/Ст.школьники!C103*мл.школьники!C102</f>
        <v>0</v>
      </c>
      <c r="L102" s="13">
        <f>Ст.школьники!L103/Ст.школьники!C103*мл.школьники!C102</f>
        <v>0</v>
      </c>
      <c r="M102" s="13">
        <f>Ст.школьники!M103/Ст.школьники!C103*мл.школьники!C102</f>
        <v>0</v>
      </c>
      <c r="N102" s="13">
        <f>Ст.школьники!N103/Ст.школьники!C103*мл.школьники!C102</f>
        <v>0</v>
      </c>
      <c r="O102" s="13">
        <f>Ст.школьники!O103/Ст.школьники!C103*мл.школьники!C102</f>
        <v>0</v>
      </c>
    </row>
    <row r="103" spans="1:15" x14ac:dyDescent="0.2">
      <c r="A103" s="15"/>
      <c r="B103" s="12" t="s">
        <v>40</v>
      </c>
      <c r="C103" s="15"/>
      <c r="D103" s="16">
        <f t="shared" ref="D103:I103" si="7">D96+D97+D98+D99+D100+D101+D102</f>
        <v>95.276222222222231</v>
      </c>
      <c r="E103" s="16">
        <f t="shared" si="7"/>
        <v>44.919878787878787</v>
      </c>
      <c r="F103" s="16">
        <f t="shared" si="7"/>
        <v>408.91577777777781</v>
      </c>
      <c r="G103" s="16">
        <f t="shared" si="7"/>
        <v>2548.8560000000002</v>
      </c>
      <c r="H103" s="16">
        <f t="shared" si="7"/>
        <v>1.1999999999999999E-2</v>
      </c>
      <c r="I103" s="16">
        <f t="shared" si="7"/>
        <v>36.447199999999995</v>
      </c>
      <c r="J103" s="16">
        <v>0</v>
      </c>
      <c r="K103" s="16">
        <v>0</v>
      </c>
      <c r="L103" s="16">
        <v>0</v>
      </c>
      <c r="M103" s="16">
        <v>0</v>
      </c>
      <c r="N103" s="16">
        <v>0</v>
      </c>
      <c r="O103" s="16">
        <v>0</v>
      </c>
    </row>
    <row r="104" spans="1:15" x14ac:dyDescent="0.2">
      <c r="A104" s="9"/>
      <c r="B104" s="7"/>
      <c r="C104" s="9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</row>
    <row r="105" spans="1:15" x14ac:dyDescent="0.2">
      <c r="A105" s="8" t="s">
        <v>0</v>
      </c>
      <c r="B105" s="7" t="s">
        <v>74</v>
      </c>
      <c r="C105" s="9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</row>
    <row r="106" spans="1:15" x14ac:dyDescent="0.2">
      <c r="A106" s="25" t="s">
        <v>2</v>
      </c>
      <c r="B106" s="26" t="s">
        <v>3</v>
      </c>
      <c r="C106" s="25" t="s">
        <v>4</v>
      </c>
      <c r="D106" s="24" t="s">
        <v>5</v>
      </c>
      <c r="E106" s="24"/>
      <c r="F106" s="24"/>
      <c r="G106" s="24" t="s">
        <v>6</v>
      </c>
      <c r="H106" s="24" t="s">
        <v>7</v>
      </c>
      <c r="I106" s="24"/>
      <c r="J106" s="24"/>
      <c r="K106" s="24"/>
      <c r="L106" s="24" t="s">
        <v>8</v>
      </c>
      <c r="M106" s="24"/>
      <c r="N106" s="24"/>
      <c r="O106" s="24"/>
    </row>
    <row r="107" spans="1:15" x14ac:dyDescent="0.2">
      <c r="A107" s="25"/>
      <c r="B107" s="26"/>
      <c r="C107" s="25"/>
      <c r="D107" s="10" t="s">
        <v>9</v>
      </c>
      <c r="E107" s="10" t="s">
        <v>10</v>
      </c>
      <c r="F107" s="10" t="s">
        <v>11</v>
      </c>
      <c r="G107" s="24"/>
      <c r="H107" s="10" t="s">
        <v>12</v>
      </c>
      <c r="I107" s="10" t="s">
        <v>13</v>
      </c>
      <c r="J107" s="10" t="s">
        <v>14</v>
      </c>
      <c r="K107" s="10" t="s">
        <v>15</v>
      </c>
      <c r="L107" s="10" t="s">
        <v>16</v>
      </c>
      <c r="M107" s="10" t="s">
        <v>17</v>
      </c>
      <c r="N107" s="10" t="s">
        <v>18</v>
      </c>
      <c r="O107" s="10" t="s">
        <v>19</v>
      </c>
    </row>
    <row r="108" spans="1:15" x14ac:dyDescent="0.2">
      <c r="A108" s="11"/>
      <c r="B108" s="12" t="s">
        <v>20</v>
      </c>
      <c r="C108" s="11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</row>
    <row r="109" spans="1:15" x14ac:dyDescent="0.2">
      <c r="A109" s="11" t="s">
        <v>21</v>
      </c>
      <c r="B109" s="14" t="s">
        <v>22</v>
      </c>
      <c r="C109" s="11">
        <v>30</v>
      </c>
      <c r="D109" s="13">
        <f>Ст.школьники!D110/Ст.школьники!C110*мл.школьники!C109</f>
        <v>0.24</v>
      </c>
      <c r="E109" s="13">
        <f>Ст.школьники!E110/Ст.школьники!C110*мл.школьники!C109</f>
        <v>3.3333333333333333E-2</v>
      </c>
      <c r="F109" s="13">
        <f>Ст.школьники!F110/Ст.школьники!C110*мл.школьники!C109</f>
        <v>0.51333333333333331</v>
      </c>
      <c r="G109" s="13">
        <f>Ст.школьники!G110/Ст.школьники!C110*мл.школьники!C109</f>
        <v>3.9000000000000004</v>
      </c>
      <c r="H109" s="13">
        <f>Ст.школьники!H110/Ст.школьники!C110*мл.школьники!C109</f>
        <v>1.1999999999999999E-2</v>
      </c>
      <c r="I109" s="13">
        <f>Ст.школьники!I110/Ст.школьники!C110*мл.школьники!C109</f>
        <v>1.5</v>
      </c>
      <c r="J109" s="13">
        <f>Ст.школьники!J110/Ст.школьники!C110*мл.школьники!C109</f>
        <v>0</v>
      </c>
      <c r="K109" s="13">
        <f>Ст.школьники!K110/Ст.школьники!C110*мл.школьники!C109</f>
        <v>0</v>
      </c>
      <c r="L109" s="13">
        <f>Ст.школьники!L110/Ст.школьники!C110*мл.школьники!C109</f>
        <v>0</v>
      </c>
      <c r="M109" s="13">
        <f>Ст.школьники!M110/Ст.школьники!C110*мл.школьники!C109</f>
        <v>0</v>
      </c>
      <c r="N109" s="13">
        <f>Ст.школьники!N110/Ст.школьники!C110*мл.школьники!C109</f>
        <v>0</v>
      </c>
      <c r="O109" s="13">
        <f>Ст.школьники!O110/Ст.школьники!C110*мл.школьники!C109</f>
        <v>0</v>
      </c>
    </row>
    <row r="110" spans="1:15" x14ac:dyDescent="0.2">
      <c r="A110" s="11" t="s">
        <v>75</v>
      </c>
      <c r="B110" s="14" t="s">
        <v>76</v>
      </c>
      <c r="C110" s="11">
        <v>200</v>
      </c>
      <c r="D110" s="13">
        <f>Ст.школьники!D111/Ст.школьники!C111*мл.школьники!C110</f>
        <v>1.704</v>
      </c>
      <c r="E110" s="13">
        <f>Ст.школьники!E111/Ст.школьники!C111*мл.школьники!C110</f>
        <v>2.2960000000000003</v>
      </c>
      <c r="F110" s="13">
        <f>Ст.школьники!F111/Ст.школьники!C111*мл.школьники!C110</f>
        <v>13.936000000000002</v>
      </c>
      <c r="G110" s="13">
        <f>Ст.школьники!G111/Ст.школьники!C111*мл.школьники!C110</f>
        <v>83.584000000000003</v>
      </c>
      <c r="H110" s="13">
        <f>Ст.школьники!H111/Ст.школьники!C111*мл.школьники!C110</f>
        <v>0</v>
      </c>
      <c r="I110" s="13">
        <f>Ст.школьники!I111/Ст.школьники!C111*мл.школьники!C110</f>
        <v>13.200000000000001</v>
      </c>
      <c r="J110" s="13">
        <f>Ст.школьники!J111/Ст.школьники!C111*мл.школьники!C110</f>
        <v>0</v>
      </c>
      <c r="K110" s="13">
        <f>Ст.школьники!K111/Ст.школьники!C111*мл.школьники!C110</f>
        <v>0</v>
      </c>
      <c r="L110" s="13">
        <f>Ст.школьники!L111/Ст.школьники!C111*мл.школьники!C110</f>
        <v>0</v>
      </c>
      <c r="M110" s="13">
        <f>Ст.школьники!M111/Ст.школьники!C111*мл.школьники!C110</f>
        <v>0</v>
      </c>
      <c r="N110" s="13">
        <f>Ст.школьники!N111/Ст.школьники!C111*мл.школьники!C110</f>
        <v>0</v>
      </c>
      <c r="O110" s="13">
        <f>Ст.школьники!O111/Ст.школьники!C111*мл.школьники!C110</f>
        <v>0</v>
      </c>
    </row>
    <row r="111" spans="1:15" x14ac:dyDescent="0.2">
      <c r="A111" s="11">
        <v>353</v>
      </c>
      <c r="B111" s="14" t="s">
        <v>84</v>
      </c>
      <c r="C111" s="11">
        <v>50</v>
      </c>
      <c r="D111" s="13">
        <f>Ст.школьники!D112/Ст.школьники!C112*мл.школьники!C111</f>
        <v>1.875</v>
      </c>
      <c r="E111" s="13">
        <f>Ст.школьники!E112/Ст.школьники!C112*мл.школьники!C111</f>
        <v>1.7250000000000001</v>
      </c>
      <c r="F111" s="13">
        <f>Ст.школьники!F112/Ст.школьники!C112*мл.школьники!C111</f>
        <v>11.405555555555557</v>
      </c>
      <c r="G111" s="13">
        <f>Ст.школьники!G112/Ст.школьники!C112*мл.школьники!C111</f>
        <v>68.586111111111109</v>
      </c>
      <c r="H111" s="13">
        <f>Ст.школьники!H112/Ст.школьники!C112*мл.школьники!C111</f>
        <v>0</v>
      </c>
      <c r="I111" s="13">
        <f>Ст.школьники!I112/Ст.школьники!C112*мл.школьники!C111</f>
        <v>0</v>
      </c>
      <c r="J111" s="13">
        <f>Ст.школьники!J112/Ст.школьники!C112*мл.школьники!C111</f>
        <v>0</v>
      </c>
      <c r="K111" s="13">
        <f>Ст.школьники!K112/Ст.школьники!C112*мл.школьники!C111</f>
        <v>0</v>
      </c>
      <c r="L111" s="13">
        <f>Ст.школьники!L112/Ст.школьники!C112*мл.школьники!C111</f>
        <v>0</v>
      </c>
      <c r="M111" s="13">
        <f>Ст.школьники!M112/Ст.школьники!C112*мл.школьники!C111</f>
        <v>0</v>
      </c>
      <c r="N111" s="13">
        <f>Ст.школьники!N112/Ст.школьники!C112*мл.школьники!C111</f>
        <v>0</v>
      </c>
      <c r="O111" s="13">
        <f>Ст.школьники!O112/Ст.школьники!C112*мл.школьники!C111</f>
        <v>0</v>
      </c>
    </row>
    <row r="112" spans="1:15" x14ac:dyDescent="0.2">
      <c r="A112" s="11">
        <v>312</v>
      </c>
      <c r="B112" s="14" t="s">
        <v>83</v>
      </c>
      <c r="C112" s="11">
        <v>150</v>
      </c>
      <c r="D112" s="13">
        <f>Ст.школьники!D113/Ст.школьники!C113*мл.школьники!C112</f>
        <v>9.9</v>
      </c>
      <c r="E112" s="13">
        <f>Ст.школьники!E113/Ст.школьники!C113*мл.школьники!C112</f>
        <v>1.3363636363636362</v>
      </c>
      <c r="F112" s="13">
        <f>Ст.школьники!F113/Ст.школьники!C113*мл.школьники!C112</f>
        <v>56.999999999999993</v>
      </c>
      <c r="G112" s="13">
        <f>Ст.школьники!G113/Ст.школьники!C113*мл.школьники!C112</f>
        <v>298.5</v>
      </c>
      <c r="H112" s="13">
        <f>Ст.школьники!H113/Ст.школьники!C113*мл.школьники!C112</f>
        <v>0</v>
      </c>
      <c r="I112" s="13">
        <f>Ст.школьники!I113/Ст.школьники!C113*мл.школьники!C112</f>
        <v>0</v>
      </c>
      <c r="J112" s="13">
        <f>Ст.школьники!J113/Ст.школьники!C113*мл.школьники!C112</f>
        <v>0</v>
      </c>
      <c r="K112" s="13">
        <f>Ст.школьники!K113/Ст.школьники!C113*мл.школьники!C112</f>
        <v>0</v>
      </c>
      <c r="L112" s="13">
        <f>Ст.школьники!L113/Ст.школьники!C113*мл.школьники!C112</f>
        <v>0</v>
      </c>
      <c r="M112" s="13">
        <f>Ст.школьники!M113/Ст.школьники!C113*мл.школьники!C112</f>
        <v>0</v>
      </c>
      <c r="N112" s="13">
        <f>Ст.школьники!N113/Ст.школьники!C113*мл.школьники!C112</f>
        <v>0</v>
      </c>
      <c r="O112" s="13">
        <f>Ст.школьники!O113/Ст.школьники!C113*мл.школьники!C112</f>
        <v>0</v>
      </c>
    </row>
    <row r="113" spans="1:15" x14ac:dyDescent="0.2">
      <c r="A113" s="11" t="s">
        <v>35</v>
      </c>
      <c r="B113" s="14" t="s">
        <v>36</v>
      </c>
      <c r="C113" s="11">
        <v>52</v>
      </c>
      <c r="D113" s="13">
        <f>Ст.школьники!D114/Ст.школьники!C114*мл.школьники!C113</f>
        <v>20.02</v>
      </c>
      <c r="E113" s="13">
        <f>Ст.школьники!E114/Ст.школьники!C114*мл.школьники!C113</f>
        <v>3.6399999999999997</v>
      </c>
      <c r="F113" s="13">
        <f>Ст.школьники!F114/Ст.школьники!C114*мл.школьники!C113</f>
        <v>98.02000000000001</v>
      </c>
      <c r="G113" s="13">
        <f>Ст.школьники!G114/Ст.школьники!C114*мл.школьники!C113</f>
        <v>522.6</v>
      </c>
      <c r="H113" s="13">
        <f>Ст.школьники!H114/Ст.школьники!C114*мл.школьники!C113</f>
        <v>0</v>
      </c>
      <c r="I113" s="13">
        <f>Ст.школьники!I114/Ст.школьники!C114*мл.школьники!C113</f>
        <v>0</v>
      </c>
      <c r="J113" s="13">
        <f>Ст.школьники!J114/Ст.школьники!C114*мл.школьники!C113</f>
        <v>0</v>
      </c>
      <c r="K113" s="13">
        <f>Ст.школьники!K114/Ст.школьники!C114*мл.школьники!C113</f>
        <v>0</v>
      </c>
      <c r="L113" s="13">
        <f>Ст.школьники!L114/Ст.школьники!C114*мл.школьники!C113</f>
        <v>0</v>
      </c>
      <c r="M113" s="13">
        <f>Ст.школьники!M114/Ст.школьники!C114*мл.школьники!C113</f>
        <v>0</v>
      </c>
      <c r="N113" s="13">
        <f>Ст.школьники!N114/Ст.школьники!C114*мл.школьники!C113</f>
        <v>0</v>
      </c>
      <c r="O113" s="13">
        <f>Ст.школьники!O114/Ст.школьники!C114*мл.школьники!C113</f>
        <v>0</v>
      </c>
    </row>
    <row r="114" spans="1:15" x14ac:dyDescent="0.2">
      <c r="A114" s="11" t="s">
        <v>35</v>
      </c>
      <c r="B114" s="14" t="s">
        <v>38</v>
      </c>
      <c r="C114" s="11">
        <v>16</v>
      </c>
      <c r="D114" s="13">
        <f>Ст.школьники!D115/Ст.школьники!C115*мл.школьники!C114</f>
        <v>3.2000000000000001E-2</v>
      </c>
      <c r="E114" s="13">
        <f>Ст.школьники!E115/Ст.школьники!C115*мл.школьники!C114</f>
        <v>8.0000000000000002E-3</v>
      </c>
      <c r="F114" s="13">
        <f>Ст.школьники!F115/Ст.школьники!C115*мл.школьники!C114</f>
        <v>2.4127999999999998</v>
      </c>
      <c r="G114" s="13">
        <f>Ст.школьники!G115/Ст.школьники!C115*мл.школьники!C114</f>
        <v>11.264000000000001</v>
      </c>
      <c r="H114" s="13">
        <f>Ст.школьники!H115/Ст.школьники!C115*мл.школьники!C114</f>
        <v>1.6000000000000001E-3</v>
      </c>
      <c r="I114" s="13">
        <f>Ст.школьники!I115/Ст.школьники!C115*мл.школьники!C114</f>
        <v>1.464</v>
      </c>
      <c r="J114" s="13">
        <f>Ст.школьники!J115/Ст.школьники!C115*мл.школьники!C114</f>
        <v>0</v>
      </c>
      <c r="K114" s="13">
        <f>Ст.школьники!K115/Ст.школьники!C115*мл.школьники!C114</f>
        <v>8.0000000000000002E-3</v>
      </c>
      <c r="L114" s="13">
        <f>Ст.школьники!L115/Ст.школьники!C115*мл.школьники!C114</f>
        <v>1.5391999999999999</v>
      </c>
      <c r="M114" s="13">
        <f>Ст.школьники!M115/Ст.школьники!C115*мл.школьники!C114</f>
        <v>0.9887999999999999</v>
      </c>
      <c r="N114" s="13">
        <f>Ст.школьники!N115/Ст.школьники!C115*мл.школьники!C114</f>
        <v>0.50880000000000003</v>
      </c>
      <c r="O114" s="13">
        <f>Ст.школьники!O115/Ст.школьники!C115*мл.школьники!C114</f>
        <v>1.6E-2</v>
      </c>
    </row>
    <row r="115" spans="1:15" x14ac:dyDescent="0.2">
      <c r="A115" s="11" t="s">
        <v>77</v>
      </c>
      <c r="B115" s="14" t="s">
        <v>78</v>
      </c>
      <c r="C115" s="11" t="s">
        <v>34</v>
      </c>
      <c r="D115" s="13">
        <f>Ст.школьники!D116/Ст.школьники!C116*мл.школьники!C115</f>
        <v>47.8</v>
      </c>
      <c r="E115" s="13">
        <f>Ст.школьники!E116/Ст.школьники!C116*мл.школьники!C115</f>
        <v>11.4</v>
      </c>
      <c r="F115" s="13">
        <f>Ст.школьники!F116/Ст.школьники!C116*мл.школьники!C115</f>
        <v>18.416666666666668</v>
      </c>
      <c r="G115" s="13">
        <f>Ст.школьники!G116/Ст.школьники!C116*мл.школьники!C115</f>
        <v>4.9799999999999995</v>
      </c>
      <c r="H115" s="13">
        <f>Ст.школьники!H116/Ст.школьники!C116*мл.школьники!C115</f>
        <v>0</v>
      </c>
      <c r="I115" s="13">
        <f>Ст.школьники!I116/Ст.школьники!C116*мл.школьники!C115</f>
        <v>4.9799999999999995</v>
      </c>
      <c r="J115" s="13">
        <f>Ст.школьники!J116/Ст.школьники!C116*мл.школьники!C115</f>
        <v>0</v>
      </c>
      <c r="K115" s="13">
        <f>Ст.школьники!K116/Ст.школьники!C116*мл.школьники!C115</f>
        <v>0</v>
      </c>
      <c r="L115" s="13">
        <f>Ст.школьники!L116/Ст.школьники!C116*мл.школьники!C115</f>
        <v>0</v>
      </c>
      <c r="M115" s="13">
        <f>Ст.школьники!M116/Ст.школьники!C116*мл.школьники!C115</f>
        <v>0</v>
      </c>
      <c r="N115" s="13">
        <f>Ст.школьники!N116/Ст.школьники!C116*мл.школьники!C115</f>
        <v>0</v>
      </c>
      <c r="O115" s="13">
        <f>Ст.школьники!O116/Ст.школьники!C116*мл.школьники!C115</f>
        <v>0</v>
      </c>
    </row>
    <row r="116" spans="1:15" x14ac:dyDescent="0.2">
      <c r="A116" s="15"/>
      <c r="B116" s="12" t="s">
        <v>40</v>
      </c>
      <c r="C116" s="16">
        <f>C108+C109+C110+C111+C113+C114+C115+C112</f>
        <v>698</v>
      </c>
      <c r="D116" s="16">
        <f>D108+D109+D110+D111+D113+D114+D115+D112</f>
        <v>81.570999999999998</v>
      </c>
      <c r="E116" s="16">
        <f t="shared" ref="E116:O116" si="8">E108+E109+E110+E111+E113+E114+E115+E112</f>
        <v>20.43869696969697</v>
      </c>
      <c r="F116" s="16">
        <f t="shared" si="8"/>
        <v>201.70435555555557</v>
      </c>
      <c r="G116" s="16">
        <f t="shared" si="8"/>
        <v>993.4141111111112</v>
      </c>
      <c r="H116" s="16">
        <f t="shared" si="8"/>
        <v>1.3599999999999999E-2</v>
      </c>
      <c r="I116" s="16">
        <f t="shared" si="8"/>
        <v>21.144000000000002</v>
      </c>
      <c r="J116" s="16">
        <f t="shared" si="8"/>
        <v>0</v>
      </c>
      <c r="K116" s="16">
        <f t="shared" si="8"/>
        <v>8.0000000000000002E-3</v>
      </c>
      <c r="L116" s="16">
        <f t="shared" si="8"/>
        <v>1.5391999999999999</v>
      </c>
      <c r="M116" s="16">
        <f t="shared" si="8"/>
        <v>0.9887999999999999</v>
      </c>
      <c r="N116" s="16">
        <f t="shared" si="8"/>
        <v>0.50880000000000003</v>
      </c>
      <c r="O116" s="16">
        <f t="shared" si="8"/>
        <v>1.6E-2</v>
      </c>
    </row>
    <row r="117" spans="1:15" x14ac:dyDescent="0.2">
      <c r="A117" s="9"/>
      <c r="B117" s="7"/>
      <c r="C117" s="9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</row>
    <row r="118" spans="1:15" x14ac:dyDescent="0.2">
      <c r="A118" s="8" t="s">
        <v>0</v>
      </c>
      <c r="B118" s="7" t="s">
        <v>79</v>
      </c>
      <c r="C118" s="9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</row>
    <row r="119" spans="1:15" x14ac:dyDescent="0.2">
      <c r="A119" s="25" t="s">
        <v>2</v>
      </c>
      <c r="B119" s="26" t="s">
        <v>3</v>
      </c>
      <c r="C119" s="25" t="s">
        <v>4</v>
      </c>
      <c r="D119" s="24" t="s">
        <v>5</v>
      </c>
      <c r="E119" s="24"/>
      <c r="F119" s="24"/>
      <c r="G119" s="24" t="s">
        <v>6</v>
      </c>
      <c r="H119" s="24" t="s">
        <v>7</v>
      </c>
      <c r="I119" s="24"/>
      <c r="J119" s="24"/>
      <c r="K119" s="24"/>
      <c r="L119" s="24" t="s">
        <v>8</v>
      </c>
      <c r="M119" s="24"/>
      <c r="N119" s="24"/>
      <c r="O119" s="24"/>
    </row>
    <row r="120" spans="1:15" x14ac:dyDescent="0.2">
      <c r="A120" s="25"/>
      <c r="B120" s="26"/>
      <c r="C120" s="25"/>
      <c r="D120" s="10" t="s">
        <v>9</v>
      </c>
      <c r="E120" s="10" t="s">
        <v>10</v>
      </c>
      <c r="F120" s="10" t="s">
        <v>11</v>
      </c>
      <c r="G120" s="24"/>
      <c r="H120" s="10" t="s">
        <v>12</v>
      </c>
      <c r="I120" s="10" t="s">
        <v>13</v>
      </c>
      <c r="J120" s="10" t="s">
        <v>14</v>
      </c>
      <c r="K120" s="10" t="s">
        <v>15</v>
      </c>
      <c r="L120" s="10" t="s">
        <v>16</v>
      </c>
      <c r="M120" s="10" t="s">
        <v>17</v>
      </c>
      <c r="N120" s="10" t="s">
        <v>18</v>
      </c>
      <c r="O120" s="10" t="s">
        <v>19</v>
      </c>
    </row>
    <row r="121" spans="1:15" x14ac:dyDescent="0.2">
      <c r="A121" s="11"/>
      <c r="B121" s="12" t="s">
        <v>20</v>
      </c>
      <c r="C121" s="11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</row>
    <row r="122" spans="1:15" x14ac:dyDescent="0.2">
      <c r="A122" s="11" t="s">
        <v>21</v>
      </c>
      <c r="B122" s="14" t="s">
        <v>22</v>
      </c>
      <c r="C122" s="11">
        <v>30</v>
      </c>
      <c r="D122" s="13">
        <f>Ст.школьники!D123/Ст.школьники!C123*мл.школьники!C122</f>
        <v>0.24</v>
      </c>
      <c r="E122" s="13">
        <f>Ст.школьники!E123/Ст.школьники!C123*мл.школьники!C122</f>
        <v>3.3333333333333333E-2</v>
      </c>
      <c r="F122" s="13">
        <f>Ст.школьники!F123/Ст.школьники!C123*мл.школьники!C122</f>
        <v>0.51333333333333331</v>
      </c>
      <c r="G122" s="13">
        <f>Ст.школьники!G123/Ст.школьники!C123*мл.школьники!C122</f>
        <v>3.9000000000000004</v>
      </c>
      <c r="H122" s="13">
        <f>Ст.школьники!H123/Ст.школьники!C123*мл.школьники!C122</f>
        <v>1.1999999999999999E-2</v>
      </c>
      <c r="I122" s="13">
        <f>Ст.школьники!I123/Ст.школьники!C123*мл.школьники!C122</f>
        <v>1.5</v>
      </c>
      <c r="J122" s="13">
        <f>Ст.школьники!J123/Ст.школьники!C123*мл.школьники!C122</f>
        <v>0</v>
      </c>
      <c r="K122" s="13">
        <f>Ст.школьники!K123/Ст.школьники!C123*мл.школьники!C122</f>
        <v>0</v>
      </c>
      <c r="L122" s="13">
        <f>Ст.школьники!L123/Ст.школьники!C123*мл.школьники!C122</f>
        <v>0</v>
      </c>
      <c r="M122" s="13">
        <f>Ст.школьники!M123/Ст.школьники!C123*мл.школьники!C122</f>
        <v>0</v>
      </c>
      <c r="N122" s="13">
        <f>Ст.школьники!N123/Ст.школьники!C123*мл.школьники!C122</f>
        <v>0</v>
      </c>
      <c r="O122" s="13">
        <f>Ст.школьники!O123/Ст.школьники!C123*мл.школьники!C122</f>
        <v>0</v>
      </c>
    </row>
    <row r="123" spans="1:15" ht="25.5" x14ac:dyDescent="0.2">
      <c r="A123" s="11" t="s">
        <v>50</v>
      </c>
      <c r="B123" s="14" t="s">
        <v>51</v>
      </c>
      <c r="C123" s="11">
        <v>200</v>
      </c>
      <c r="D123" s="13">
        <f>Ст.школьники!D124/Ст.школьники!C124*мл.школьники!C123</f>
        <v>3.984</v>
      </c>
      <c r="E123" s="13">
        <f>Ст.школьники!E124/Ст.школьники!C124*мл.школьники!C123</f>
        <v>2.6</v>
      </c>
      <c r="F123" s="13">
        <f>Ст.школьники!F124/Ст.школьники!C124*мл.школьники!C123</f>
        <v>16.88</v>
      </c>
      <c r="G123" s="13">
        <f>Ст.школьники!G124/Ст.школьники!C124*мл.школьники!C123</f>
        <v>151.53599999999997</v>
      </c>
      <c r="H123" s="13">
        <f>Ст.школьники!H124/Ст.школьники!C124*мл.школьники!C123</f>
        <v>0</v>
      </c>
      <c r="I123" s="13">
        <f>Ст.школьники!I124/Ст.школьники!C124*мл.школьники!C123</f>
        <v>13.200000000000001</v>
      </c>
      <c r="J123" s="13">
        <f>Ст.школьники!J124/Ст.школьники!C124*мл.школьники!C123</f>
        <v>0</v>
      </c>
      <c r="K123" s="13">
        <f>Ст.школьники!K124/Ст.школьники!C124*мл.школьники!C123</f>
        <v>0</v>
      </c>
      <c r="L123" s="13">
        <f>Ст.школьники!L124/Ст.школьники!C124*мл.школьники!C123</f>
        <v>0</v>
      </c>
      <c r="M123" s="13">
        <f>Ст.школьники!M124/Ст.школьники!C124*мл.школьники!C123</f>
        <v>0</v>
      </c>
      <c r="N123" s="13">
        <f>Ст.школьники!N124/Ст.школьники!C124*мл.школьники!C123</f>
        <v>0</v>
      </c>
      <c r="O123" s="13">
        <f>Ст.школьники!O124/Ст.школьники!C124*мл.школьники!C123</f>
        <v>0</v>
      </c>
    </row>
    <row r="124" spans="1:15" x14ac:dyDescent="0.2">
      <c r="A124" s="11" t="s">
        <v>80</v>
      </c>
      <c r="B124" s="14" t="s">
        <v>81</v>
      </c>
      <c r="C124" s="11">
        <v>160</v>
      </c>
      <c r="D124" s="13">
        <f>Ст.школьники!D125/Ст.школьники!C125*мл.школьники!C124</f>
        <v>16.548571428571432</v>
      </c>
      <c r="E124" s="13">
        <f>Ст.школьники!E125/Ст.школьники!C125*мл.школьники!C124</f>
        <v>10.496</v>
      </c>
      <c r="F124" s="13">
        <f>Ст.школьники!F125/Ст.школьники!C125*мл.школьники!C124</f>
        <v>15.64342857142857</v>
      </c>
      <c r="G124" s="13">
        <f>Ст.школьники!G125/Ст.школьники!C125*мл.школьники!C124</f>
        <v>223.42400000000001</v>
      </c>
      <c r="H124" s="13">
        <f>Ст.школьники!H125/Ст.школьники!C125*мл.школьники!C124</f>
        <v>0</v>
      </c>
      <c r="I124" s="13">
        <f>Ст.школьники!I125/Ст.школьники!C125*мл.школьники!C124</f>
        <v>19.2</v>
      </c>
      <c r="J124" s="13">
        <f>Ст.школьники!J125/Ст.школьники!C125*мл.школьники!C124</f>
        <v>0</v>
      </c>
      <c r="K124" s="13">
        <f>Ст.школьники!K125/Ст.школьники!C125*мл.школьники!C124</f>
        <v>0</v>
      </c>
      <c r="L124" s="13">
        <f>Ст.школьники!L125/Ст.школьники!C125*мл.школьники!C124</f>
        <v>0</v>
      </c>
      <c r="M124" s="13">
        <f>Ст.школьники!M125/Ст.школьники!C125*мл.школьники!C124</f>
        <v>0</v>
      </c>
      <c r="N124" s="13">
        <f>Ст.школьники!N125/Ст.школьники!C125*мл.школьники!C124</f>
        <v>0</v>
      </c>
      <c r="O124" s="13">
        <f>Ст.школьники!O125/Ст.школьники!C125*мл.школьники!C124</f>
        <v>0</v>
      </c>
    </row>
    <row r="125" spans="1:15" x14ac:dyDescent="0.2">
      <c r="A125" s="11" t="s">
        <v>35</v>
      </c>
      <c r="B125" s="14" t="s">
        <v>36</v>
      </c>
      <c r="C125" s="11">
        <v>52</v>
      </c>
      <c r="D125" s="13">
        <f>Ст.школьники!D126/Ст.школьники!C126*мл.школьники!C125</f>
        <v>3.4320000000000004</v>
      </c>
      <c r="E125" s="13">
        <f>Ст.школьники!E126/Ст.школьники!C126*мл.школьники!C125</f>
        <v>0.46327272727272722</v>
      </c>
      <c r="F125" s="13">
        <f>Ст.школьники!F126/Ст.школьники!C126*мл.школьники!C125</f>
        <v>19.759999999999998</v>
      </c>
      <c r="G125" s="13">
        <f>Ст.школьники!G126/Ст.школьники!C126*мл.школьники!C125</f>
        <v>103.48</v>
      </c>
      <c r="H125" s="13">
        <f>Ст.школьники!H126/Ст.школьники!C126*мл.школьники!C125</f>
        <v>0</v>
      </c>
      <c r="I125" s="13">
        <f>Ст.школьники!I126/Ст.школьники!C126*мл.школьники!C125</f>
        <v>0</v>
      </c>
      <c r="J125" s="13">
        <f>Ст.школьники!J126/Ст.школьники!C126*мл.школьники!C125</f>
        <v>0</v>
      </c>
      <c r="K125" s="13">
        <f>Ст.школьники!K126/Ст.школьники!C126*мл.школьники!C125</f>
        <v>0</v>
      </c>
      <c r="L125" s="13">
        <f>Ст.школьники!L126/Ст.школьники!C126*мл.школьники!C125</f>
        <v>0</v>
      </c>
      <c r="M125" s="13">
        <f>Ст.школьники!M126/Ст.школьники!C126*мл.школьники!C125</f>
        <v>0</v>
      </c>
      <c r="N125" s="13">
        <f>Ст.школьники!N126/Ст.школьники!C126*мл.школьники!C125</f>
        <v>0</v>
      </c>
      <c r="O125" s="13">
        <f>Ст.школьники!O126/Ст.школьники!C126*мл.школьники!C125</f>
        <v>0</v>
      </c>
    </row>
    <row r="126" spans="1:15" x14ac:dyDescent="0.2">
      <c r="A126" s="11" t="s">
        <v>35</v>
      </c>
      <c r="B126" s="14" t="s">
        <v>38</v>
      </c>
      <c r="C126" s="11">
        <v>16</v>
      </c>
      <c r="D126" s="13">
        <f>Ст.школьники!D127/Ст.школьники!C127*мл.школьники!C126</f>
        <v>6.16</v>
      </c>
      <c r="E126" s="13">
        <f>Ст.школьники!E127/Ст.школьники!C127*мл.школьники!C126</f>
        <v>1.1199999999999999</v>
      </c>
      <c r="F126" s="13">
        <f>Ст.школьники!F127/Ст.школьники!C127*мл.школьники!C126</f>
        <v>30.160000000000004</v>
      </c>
      <c r="G126" s="13">
        <f>Ст.школьники!G127/Ст.школьники!C127*мл.школьники!C126</f>
        <v>160.80000000000001</v>
      </c>
      <c r="H126" s="13">
        <f>Ст.школьники!H127/Ст.школьники!C127*мл.школьники!C126</f>
        <v>0</v>
      </c>
      <c r="I126" s="13">
        <f>Ст.школьники!I127/Ст.школьники!C127*мл.школьники!C126</f>
        <v>0</v>
      </c>
      <c r="J126" s="13">
        <f>Ст.школьники!J127/Ст.школьники!C127*мл.школьники!C126</f>
        <v>0</v>
      </c>
      <c r="K126" s="13">
        <f>Ст.школьники!K127/Ст.школьники!C127*мл.школьники!C126</f>
        <v>0</v>
      </c>
      <c r="L126" s="13">
        <f>Ст.школьники!L127/Ст.школьники!C127*мл.школьники!C126</f>
        <v>0</v>
      </c>
      <c r="M126" s="13">
        <f>Ст.школьники!M127/Ст.школьники!C127*мл.школьники!C126</f>
        <v>0</v>
      </c>
      <c r="N126" s="13">
        <f>Ст.школьники!N127/Ст.школьники!C127*мл.школьники!C126</f>
        <v>0</v>
      </c>
      <c r="O126" s="13">
        <f>Ст.школьники!O127/Ст.школьники!C127*мл.школьники!C126</f>
        <v>0</v>
      </c>
    </row>
    <row r="127" spans="1:15" x14ac:dyDescent="0.2">
      <c r="A127" s="11" t="s">
        <v>55</v>
      </c>
      <c r="B127" s="14" t="s">
        <v>56</v>
      </c>
      <c r="C127" s="11" t="s">
        <v>34</v>
      </c>
      <c r="D127" s="13">
        <f>Ст.школьники!D128/Ст.школьники!C128*мл.школьники!C127</f>
        <v>0</v>
      </c>
      <c r="E127" s="13">
        <f>Ст.школьники!E128/Ст.школьники!C128*мл.школьники!C127</f>
        <v>0</v>
      </c>
      <c r="F127" s="13">
        <f>Ст.школьники!F128/Ст.школьники!C128*мл.школьники!C127</f>
        <v>19.96</v>
      </c>
      <c r="G127" s="13">
        <f>Ст.школьники!G128/Ст.школьники!C128*мл.школьники!C127</f>
        <v>75.819999999999993</v>
      </c>
      <c r="H127" s="13">
        <f>Ст.школьники!H128/Ст.школьники!C128*мл.школьники!C127</f>
        <v>0</v>
      </c>
      <c r="I127" s="13">
        <f>Ст.школьники!I128/Ст.школьники!C128*мл.школьники!C127</f>
        <v>0</v>
      </c>
      <c r="J127" s="13">
        <f>Ст.школьники!J128/Ст.школьники!C128*мл.школьники!C127</f>
        <v>0</v>
      </c>
      <c r="K127" s="13">
        <f>Ст.школьники!K128/Ст.школьники!C128*мл.школьники!C127</f>
        <v>0</v>
      </c>
      <c r="L127" s="13">
        <f>Ст.школьники!L128/Ст.школьники!C128*мл.школьники!C127</f>
        <v>0</v>
      </c>
      <c r="M127" s="13">
        <f>Ст.школьники!M128/Ст.школьники!C128*мл.школьники!C127</f>
        <v>0</v>
      </c>
      <c r="N127" s="13">
        <f>Ст.школьники!N128/Ст.школьники!C128*мл.школьники!C127</f>
        <v>0</v>
      </c>
      <c r="O127" s="13">
        <f>Ст.школьники!O128/Ст.школьники!C128*мл.школьники!C127</f>
        <v>0</v>
      </c>
    </row>
    <row r="128" spans="1:15" x14ac:dyDescent="0.2">
      <c r="A128" s="15"/>
      <c r="B128" s="12" t="s">
        <v>40</v>
      </c>
      <c r="C128" s="16">
        <f t="shared" ref="C128:I128" si="9">C121+C122+C123+C124+C125+C126+C127</f>
        <v>658</v>
      </c>
      <c r="D128" s="16">
        <f t="shared" si="9"/>
        <v>30.364571428571434</v>
      </c>
      <c r="E128" s="16">
        <f t="shared" si="9"/>
        <v>14.71260606060606</v>
      </c>
      <c r="F128" s="16">
        <f t="shared" si="9"/>
        <v>102.9167619047619</v>
      </c>
      <c r="G128" s="16">
        <f t="shared" si="9"/>
        <v>718.96</v>
      </c>
      <c r="H128" s="16">
        <f t="shared" si="9"/>
        <v>1.1999999999999999E-2</v>
      </c>
      <c r="I128" s="16">
        <f t="shared" si="9"/>
        <v>33.9</v>
      </c>
      <c r="J128" s="16">
        <v>0</v>
      </c>
      <c r="K128" s="16">
        <f>K121+K122+K123+K124+K125+K126+K127</f>
        <v>0</v>
      </c>
      <c r="L128" s="16">
        <f>L121+L122+L123+L124+L125+L126+L127</f>
        <v>0</v>
      </c>
      <c r="M128" s="16">
        <f>M121+M122+M123+M124+M125+M126+M127</f>
        <v>0</v>
      </c>
      <c r="N128" s="16">
        <f>N121+N122+N123+N124+N125+N126+N127</f>
        <v>0</v>
      </c>
      <c r="O128" s="16">
        <f>O121+O122+O123+O124+O125+O126+O127</f>
        <v>0</v>
      </c>
    </row>
  </sheetData>
  <mergeCells count="74">
    <mergeCell ref="L106:O106"/>
    <mergeCell ref="A119:A120"/>
    <mergeCell ref="B119:B120"/>
    <mergeCell ref="C119:C120"/>
    <mergeCell ref="D119:F119"/>
    <mergeCell ref="G119:G120"/>
    <mergeCell ref="H119:K119"/>
    <mergeCell ref="L119:O119"/>
    <mergeCell ref="A106:A107"/>
    <mergeCell ref="B106:B107"/>
    <mergeCell ref="C106:C107"/>
    <mergeCell ref="D106:F106"/>
    <mergeCell ref="G106:G107"/>
    <mergeCell ref="H106:K106"/>
    <mergeCell ref="L80:O80"/>
    <mergeCell ref="A93:A94"/>
    <mergeCell ref="B93:B94"/>
    <mergeCell ref="C93:C94"/>
    <mergeCell ref="D93:F93"/>
    <mergeCell ref="G93:G94"/>
    <mergeCell ref="H93:K93"/>
    <mergeCell ref="L93:O93"/>
    <mergeCell ref="A80:A81"/>
    <mergeCell ref="B80:B81"/>
    <mergeCell ref="C80:C81"/>
    <mergeCell ref="D80:F80"/>
    <mergeCell ref="G80:G81"/>
    <mergeCell ref="H80:K80"/>
    <mergeCell ref="L55:O55"/>
    <mergeCell ref="A67:A68"/>
    <mergeCell ref="B67:B68"/>
    <mergeCell ref="C67:C68"/>
    <mergeCell ref="D67:F67"/>
    <mergeCell ref="G67:G68"/>
    <mergeCell ref="H67:K67"/>
    <mergeCell ref="L67:O67"/>
    <mergeCell ref="A55:A56"/>
    <mergeCell ref="B55:B56"/>
    <mergeCell ref="C55:C56"/>
    <mergeCell ref="D55:F55"/>
    <mergeCell ref="G55:G56"/>
    <mergeCell ref="H55:K55"/>
    <mergeCell ref="H17:K17"/>
    <mergeCell ref="L17:O17"/>
    <mergeCell ref="L31:O31"/>
    <mergeCell ref="A43:A44"/>
    <mergeCell ref="B43:B44"/>
    <mergeCell ref="C43:C44"/>
    <mergeCell ref="D43:F43"/>
    <mergeCell ref="G43:G44"/>
    <mergeCell ref="H43:K43"/>
    <mergeCell ref="L43:O43"/>
    <mergeCell ref="A31:A32"/>
    <mergeCell ref="B31:B32"/>
    <mergeCell ref="C31:C32"/>
    <mergeCell ref="D31:F31"/>
    <mergeCell ref="G31:G32"/>
    <mergeCell ref="H31:K31"/>
    <mergeCell ref="A17:A18"/>
    <mergeCell ref="B17:B18"/>
    <mergeCell ref="C17:C18"/>
    <mergeCell ref="D17:F17"/>
    <mergeCell ref="G17:G18"/>
    <mergeCell ref="A1:B1"/>
    <mergeCell ref="E1:H1"/>
    <mergeCell ref="L1:O1"/>
    <mergeCell ref="A2:O2"/>
    <mergeCell ref="A4:A5"/>
    <mergeCell ref="B4:B5"/>
    <mergeCell ref="C4:C5"/>
    <mergeCell ref="D4:F4"/>
    <mergeCell ref="G4:G5"/>
    <mergeCell ref="H4:K4"/>
    <mergeCell ref="L4:O4"/>
  </mergeCells>
  <pageMargins left="0.23" right="0.25" top="0.41" bottom="0.28000000000000003" header="0.51181102362204722" footer="0.51181102362204722"/>
  <pageSetup paperSize="9" scale="88" firstPageNumber="0" fitToHeight="7" orientation="landscape" r:id="rId1"/>
  <rowBreaks count="3" manualBreakCount="3">
    <brk id="29" max="16383" man="1"/>
    <brk id="65" max="16383" man="1"/>
    <brk id="10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2.75" x14ac:dyDescent="0.2"/>
  <cols>
    <col min="1" max="1025" width="8.42578125"/>
  </cols>
  <sheetData/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Ст.школьники</vt:lpstr>
      <vt:lpstr>мл.школьники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cpecOOA</dc:creator>
  <cp:lastModifiedBy>Wild Virgo</cp:lastModifiedBy>
  <cp:revision>30</cp:revision>
  <cp:lastPrinted>2020-11-16T10:46:44Z</cp:lastPrinted>
  <dcterms:created xsi:type="dcterms:W3CDTF">2010-09-29T09:10:17Z</dcterms:created>
  <dcterms:modified xsi:type="dcterms:W3CDTF">2020-11-16T10:48:23Z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